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54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'Blad1'!$A$1:$M$150</definedName>
  </definedNames>
  <calcPr fullCalcOnLoad="1"/>
</workbook>
</file>

<file path=xl/sharedStrings.xml><?xml version="1.0" encoding="utf-8"?>
<sst xmlns="http://schemas.openxmlformats.org/spreadsheetml/2006/main" count="198" uniqueCount="112">
  <si>
    <t>Telefoonnummer</t>
  </si>
  <si>
    <t>Bedrijfsnaam</t>
  </si>
  <si>
    <t>Contactpersoon</t>
  </si>
  <si>
    <t>Afleveradres</t>
  </si>
  <si>
    <t>Ambachtelijke ham</t>
  </si>
  <si>
    <t>Kipfilet</t>
  </si>
  <si>
    <t>Zacht broodje</t>
  </si>
  <si>
    <t>Wit</t>
  </si>
  <si>
    <t>Bruin</t>
  </si>
  <si>
    <t>Subtotaal</t>
  </si>
  <si>
    <t>Ham en kaas</t>
  </si>
  <si>
    <t>Kip-kerrie salade</t>
  </si>
  <si>
    <t>Tonijnsalade</t>
  </si>
  <si>
    <t>Aantal</t>
  </si>
  <si>
    <t xml:space="preserve">  Pistolet</t>
  </si>
  <si>
    <t xml:space="preserve">Bezorgtijd </t>
  </si>
  <si>
    <t>Paté</t>
  </si>
  <si>
    <t>Halfvolle melk, 1/2 liter</t>
  </si>
  <si>
    <t>Karnemelk, 1/2 liter</t>
  </si>
  <si>
    <t>Bijzonderheden</t>
  </si>
  <si>
    <t>Bezorgdatum</t>
  </si>
  <si>
    <r>
      <t>Jong belegen kaas</t>
    </r>
    <r>
      <rPr>
        <b/>
        <sz val="12"/>
        <rFont val="Arial"/>
        <family val="2"/>
      </rPr>
      <t xml:space="preserve"> -</t>
    </r>
    <r>
      <rPr>
        <b/>
        <sz val="12"/>
        <color indexed="50"/>
        <rFont val="Arial"/>
        <family val="2"/>
      </rPr>
      <t xml:space="preserve"> V</t>
    </r>
  </si>
  <si>
    <r>
      <t xml:space="preserve">Gekookt ei - </t>
    </r>
    <r>
      <rPr>
        <b/>
        <sz val="12"/>
        <color indexed="50"/>
        <rFont val="Arial"/>
        <family val="2"/>
      </rPr>
      <t>V</t>
    </r>
  </si>
  <si>
    <r>
      <t xml:space="preserve">Italiaanse bol            </t>
    </r>
    <r>
      <rPr>
        <sz val="10"/>
        <color indexed="8"/>
        <rFont val="Arial"/>
        <family val="2"/>
      </rPr>
      <t xml:space="preserve"> (+ € 0,50)</t>
    </r>
  </si>
  <si>
    <r>
      <t>Volkoren Triangel</t>
    </r>
    <r>
      <rPr>
        <sz val="10"/>
        <color indexed="8"/>
        <rFont val="Arial"/>
        <family val="2"/>
      </rPr>
      <t xml:space="preserve">      (+ € 0,50)</t>
    </r>
  </si>
  <si>
    <r>
      <t xml:space="preserve">Gezond </t>
    </r>
    <r>
      <rPr>
        <sz val="12"/>
        <color indexed="8"/>
        <rFont val="Arial"/>
        <family val="2"/>
      </rPr>
      <t>(ham, kaas, sla, komkommer en ei)</t>
    </r>
  </si>
  <si>
    <r>
      <t xml:space="preserve">Oude kaas - </t>
    </r>
    <r>
      <rPr>
        <b/>
        <sz val="12"/>
        <color indexed="50"/>
        <rFont val="Arial"/>
        <family val="2"/>
      </rPr>
      <t>V</t>
    </r>
  </si>
  <si>
    <r>
      <t xml:space="preserve">Eiersalade - </t>
    </r>
    <r>
      <rPr>
        <b/>
        <sz val="12"/>
        <color indexed="50"/>
        <rFont val="Arial"/>
        <family val="2"/>
      </rPr>
      <t>V</t>
    </r>
  </si>
  <si>
    <r>
      <t xml:space="preserve">Brie - </t>
    </r>
    <r>
      <rPr>
        <b/>
        <sz val="12"/>
        <color indexed="50"/>
        <rFont val="Arial"/>
        <family val="2"/>
      </rPr>
      <t>V</t>
    </r>
  </si>
  <si>
    <r>
      <t>Rookvlees</t>
    </r>
    <r>
      <rPr>
        <sz val="12"/>
        <color indexed="8"/>
        <rFont val="Arial"/>
        <family val="2"/>
      </rPr>
      <t xml:space="preserve"> (sla, ei, en honing/mosterdsaus)</t>
    </r>
  </si>
  <si>
    <r>
      <t>Filet Americain</t>
    </r>
    <r>
      <rPr>
        <sz val="12"/>
        <color indexed="8"/>
        <rFont val="Arial"/>
        <family val="2"/>
      </rPr>
      <t xml:space="preserve"> (ei en uitjes)</t>
    </r>
  </si>
  <si>
    <r>
      <t>Geitenkaas</t>
    </r>
    <r>
      <rPr>
        <sz val="12"/>
        <color indexed="8"/>
        <rFont val="Arial"/>
        <family val="2"/>
      </rPr>
      <t xml:space="preserve"> (sla, honing en walnoten) -</t>
    </r>
    <r>
      <rPr>
        <sz val="12"/>
        <color indexed="50"/>
        <rFont val="Arial"/>
        <family val="2"/>
      </rPr>
      <t xml:space="preserve"> </t>
    </r>
    <r>
      <rPr>
        <b/>
        <sz val="12"/>
        <color indexed="50"/>
        <rFont val="Arial"/>
        <family val="2"/>
      </rPr>
      <t>V</t>
    </r>
  </si>
  <si>
    <r>
      <t xml:space="preserve">Bezorgkosten </t>
    </r>
    <r>
      <rPr>
        <sz val="12"/>
        <color indexed="8"/>
        <rFont val="Arial"/>
        <family val="2"/>
      </rPr>
      <t>(vanaf € 25,00 geen bezorgkosten)</t>
    </r>
  </si>
  <si>
    <t>Factuurgegevens</t>
  </si>
  <si>
    <t>Factuurkenmerk</t>
  </si>
  <si>
    <t>Broodjes</t>
  </si>
  <si>
    <t>Dranken</t>
  </si>
  <si>
    <t>Prijs</t>
  </si>
  <si>
    <r>
      <t xml:space="preserve">Gezond </t>
    </r>
    <r>
      <rPr>
        <sz val="12"/>
        <color indexed="8"/>
        <rFont val="Arial"/>
        <family val="2"/>
      </rPr>
      <t>(kaas, sla, komkommer en ei) -</t>
    </r>
    <r>
      <rPr>
        <sz val="12"/>
        <color indexed="50"/>
        <rFont val="Arial"/>
        <family val="2"/>
      </rPr>
      <t xml:space="preserve"> </t>
    </r>
    <r>
      <rPr>
        <b/>
        <sz val="12"/>
        <color indexed="50"/>
        <rFont val="Arial"/>
        <family val="2"/>
      </rPr>
      <t>V</t>
    </r>
  </si>
  <si>
    <t>Blikje Cassis 0,33</t>
  </si>
  <si>
    <t>Blikje Fanta 0,33</t>
  </si>
  <si>
    <t>Blikje Cola 0,33</t>
  </si>
  <si>
    <t>Flesje Jus d'orange 0,33</t>
  </si>
  <si>
    <t>Blikje Cola Zero 0,33</t>
  </si>
  <si>
    <t>Hollandse maaltijdsalade</t>
  </si>
  <si>
    <t>Mars</t>
  </si>
  <si>
    <t>Twix</t>
  </si>
  <si>
    <t>Snickers</t>
  </si>
  <si>
    <t>Kunt u zelf geen keuze maken, laat u verrassen..</t>
  </si>
  <si>
    <r>
      <t xml:space="preserve">Krentenbol </t>
    </r>
    <r>
      <rPr>
        <b/>
        <sz val="12"/>
        <color indexed="10"/>
        <rFont val="Arial"/>
        <family val="2"/>
      </rPr>
      <t>*</t>
    </r>
  </si>
  <si>
    <r>
      <t xml:space="preserve">Eierkoek </t>
    </r>
    <r>
      <rPr>
        <b/>
        <sz val="12"/>
        <color indexed="10"/>
        <rFont val="Arial"/>
        <family val="2"/>
      </rPr>
      <t>*</t>
    </r>
  </si>
  <si>
    <r>
      <t xml:space="preserve">Fruit per stuk </t>
    </r>
    <r>
      <rPr>
        <b/>
        <sz val="12"/>
        <color indexed="10"/>
        <rFont val="Arial"/>
        <family val="2"/>
      </rPr>
      <t>*</t>
    </r>
  </si>
  <si>
    <r>
      <t xml:space="preserve">Huzarenslaatje </t>
    </r>
    <r>
      <rPr>
        <b/>
        <sz val="12"/>
        <color indexed="10"/>
        <rFont val="Arial"/>
        <family val="2"/>
      </rPr>
      <t>*</t>
    </r>
  </si>
  <si>
    <t>Warme items (minimaal 10 stuks)</t>
  </si>
  <si>
    <t>Broodje kroket</t>
  </si>
  <si>
    <t>Broodje frikadel</t>
  </si>
  <si>
    <t>Broodje kaassoufflé</t>
  </si>
  <si>
    <t>V - Vegetarisch</t>
  </si>
  <si>
    <t>Voor levering op vrijdag, op donderdagen voor 12.00 uur bestellen!</t>
  </si>
  <si>
    <t>Handtekening (In te vullen bij levering)</t>
  </si>
  <si>
    <t>Flesje water 0,5</t>
  </si>
  <si>
    <t>Flesje Fuze tea 0,5</t>
  </si>
  <si>
    <t xml:space="preserve">Totaal </t>
  </si>
  <si>
    <r>
      <t xml:space="preserve">Diverse broodjes basis </t>
    </r>
    <r>
      <rPr>
        <sz val="12"/>
        <color indexed="8"/>
        <rFont val="Arial"/>
        <family val="2"/>
      </rPr>
      <t>(Zachte broodjes met basis beleg, 2 per persoon)</t>
    </r>
  </si>
  <si>
    <t>Lunchpakket Basis</t>
  </si>
  <si>
    <t>Optie 1</t>
  </si>
  <si>
    <t>Bruin broodje kaas</t>
  </si>
  <si>
    <t>Wit broodje ham</t>
  </si>
  <si>
    <t>Water 0,33</t>
  </si>
  <si>
    <t>Appel</t>
  </si>
  <si>
    <t>Balisto</t>
  </si>
  <si>
    <t>Optie 2</t>
  </si>
  <si>
    <t>Optie 3</t>
  </si>
  <si>
    <t>Bruin broodje ham</t>
  </si>
  <si>
    <t>Melk</t>
  </si>
  <si>
    <t>Flesje Jus d'orange</t>
  </si>
  <si>
    <t>Zakje Chips</t>
  </si>
  <si>
    <t>Lunchpakket Luxe</t>
  </si>
  <si>
    <t>Optimel Yoghurt</t>
  </si>
  <si>
    <t>Fruit</t>
  </si>
  <si>
    <t>Croissantje kaas</t>
  </si>
  <si>
    <t>Huzarenslaatje</t>
  </si>
  <si>
    <t>Candybar</t>
  </si>
  <si>
    <t>Chips</t>
  </si>
  <si>
    <t>Optimel</t>
  </si>
  <si>
    <t>Snelle Jelle</t>
  </si>
  <si>
    <t>Ontbijt opties</t>
  </si>
  <si>
    <t xml:space="preserve">*Alle lunchpakketten worden per stuk in een tasje geleverd. </t>
  </si>
  <si>
    <t>2 midi broodjes p.p.</t>
  </si>
  <si>
    <t>Krentenbol</t>
  </si>
  <si>
    <t xml:space="preserve">Croissant </t>
  </si>
  <si>
    <t>Melk / jus</t>
  </si>
  <si>
    <t>Zoetigheid</t>
  </si>
  <si>
    <t>Handfruit</t>
  </si>
  <si>
    <t>Optie 4</t>
  </si>
  <si>
    <t>Midi krentenbol</t>
  </si>
  <si>
    <t>Midi croissant</t>
  </si>
  <si>
    <t>Optie 5</t>
  </si>
  <si>
    <t>Optie 6</t>
  </si>
  <si>
    <t>1 Pistolet p.p.</t>
  </si>
  <si>
    <t>1 Zacht broodje p.p.</t>
  </si>
  <si>
    <t xml:space="preserve">*Alle ontbijtjes worden op schalen geleverd. </t>
  </si>
  <si>
    <r>
      <t xml:space="preserve">Mocht u, uw eigen lunchpakketten willen samenstellen, neem contact met ons op via </t>
    </r>
    <r>
      <rPr>
        <b/>
        <i/>
        <u val="single"/>
        <sz val="12"/>
        <color indexed="62"/>
        <rFont val="Arial"/>
        <family val="2"/>
      </rPr>
      <t>catering@patijnenburg.nl</t>
    </r>
    <r>
      <rPr>
        <b/>
        <i/>
        <sz val="12"/>
        <color indexed="8"/>
        <rFont val="Arial"/>
        <family val="2"/>
      </rPr>
      <t xml:space="preserve"> </t>
    </r>
  </si>
  <si>
    <t>E-mailadres t.b.v. factuur</t>
  </si>
  <si>
    <r>
      <t xml:space="preserve">Caprese </t>
    </r>
    <r>
      <rPr>
        <sz val="12"/>
        <color indexed="8"/>
        <rFont val="Arial"/>
        <family val="2"/>
      </rPr>
      <t xml:space="preserve">(mozzarella, tomaat, pesto en pitjes) - </t>
    </r>
    <r>
      <rPr>
        <b/>
        <sz val="12"/>
        <color indexed="50"/>
        <rFont val="Arial"/>
        <family val="2"/>
      </rPr>
      <t>V</t>
    </r>
  </si>
  <si>
    <r>
      <t xml:space="preserve">Croissant </t>
    </r>
    <r>
      <rPr>
        <b/>
        <sz val="12"/>
        <color indexed="10"/>
        <rFont val="Arial"/>
        <family val="2"/>
      </rPr>
      <t>*</t>
    </r>
  </si>
  <si>
    <r>
      <t xml:space="preserve">Ham/kaas Croissant </t>
    </r>
    <r>
      <rPr>
        <b/>
        <sz val="12"/>
        <color indexed="10"/>
        <rFont val="Arial"/>
        <family val="2"/>
      </rPr>
      <t>*</t>
    </r>
  </si>
  <si>
    <t>Jus d' Orange, 1 liter</t>
  </si>
  <si>
    <t>* Bestellen minimaal 24 uur van tevoren</t>
  </si>
  <si>
    <r>
      <t xml:space="preserve">Stuur uw bestelformulier naar </t>
    </r>
    <r>
      <rPr>
        <b/>
        <u val="single"/>
        <sz val="11"/>
        <color indexed="62"/>
        <rFont val="Century Gothic"/>
        <family val="2"/>
      </rPr>
      <t>catering@patijnenburg.nl</t>
    </r>
    <r>
      <rPr>
        <b/>
        <sz val="11"/>
        <color indexed="8"/>
        <rFont val="Century Gothic"/>
        <family val="2"/>
      </rPr>
      <t xml:space="preserve"> </t>
    </r>
  </si>
  <si>
    <r>
      <t>Stuur uw bestelformulier naar</t>
    </r>
    <r>
      <rPr>
        <b/>
        <sz val="11"/>
        <color indexed="62"/>
        <rFont val="Century Gothic"/>
        <family val="2"/>
      </rPr>
      <t xml:space="preserve"> </t>
    </r>
    <r>
      <rPr>
        <b/>
        <u val="single"/>
        <sz val="11"/>
        <color indexed="62"/>
        <rFont val="Century Gothic"/>
        <family val="2"/>
      </rPr>
      <t>catering@patijnenburg.nl</t>
    </r>
    <r>
      <rPr>
        <b/>
        <sz val="11"/>
        <color indexed="8"/>
        <rFont val="Century Gothic"/>
        <family val="2"/>
      </rPr>
      <t xml:space="preserve"> </t>
    </r>
  </si>
  <si>
    <r>
      <t xml:space="preserve">Diverse broodjes luxe </t>
    </r>
    <r>
      <rPr>
        <sz val="12"/>
        <color indexed="8"/>
        <rFont val="Arial"/>
        <family val="2"/>
      </rPr>
      <t>(Pistolet met luxe beleg, 2 per persoon)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</si>
</sst>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Century Gothic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sz val="10"/>
      <color indexed="8"/>
      <name val="Arial"/>
      <family val="2"/>
    </font>
    <font>
      <sz val="12"/>
      <color indexed="5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1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50"/>
      <name val="Century Gothic"/>
      <family val="2"/>
    </font>
    <font>
      <b/>
      <sz val="11"/>
      <color indexed="10"/>
      <name val="Arial"/>
      <family val="2"/>
    </font>
    <font>
      <b/>
      <u val="single"/>
      <sz val="16"/>
      <color indexed="8"/>
      <name val="Century Gothic"/>
      <family val="2"/>
    </font>
    <font>
      <b/>
      <i/>
      <sz val="11"/>
      <color indexed="8"/>
      <name val="Century Gothic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sz val="12"/>
      <color rgb="FF92D050"/>
      <name val="Century Gothic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2"/>
      <color theme="1"/>
      <name val="Arial"/>
      <family val="2"/>
    </font>
    <font>
      <b/>
      <i/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60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6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 locked="0"/>
    </xf>
    <xf numFmtId="0" fontId="62" fillId="0" borderId="0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/>
    </xf>
    <xf numFmtId="0" fontId="63" fillId="0" borderId="10" xfId="0" applyFont="1" applyFill="1" applyBorder="1" applyAlignment="1" applyProtection="1">
      <alignment horizontal="left"/>
      <protection hidden="1"/>
    </xf>
    <xf numFmtId="44" fontId="62" fillId="0" borderId="10" xfId="57" applyFont="1" applyFill="1" applyBorder="1" applyAlignment="1" applyProtection="1">
      <alignment/>
      <protection hidden="1"/>
    </xf>
    <xf numFmtId="0" fontId="62" fillId="0" borderId="10" xfId="0" applyFont="1" applyFill="1" applyBorder="1" applyAlignment="1" applyProtection="1">
      <alignment horizontal="center"/>
      <protection hidden="1" locked="0"/>
    </xf>
    <xf numFmtId="0" fontId="62" fillId="0" borderId="0" xfId="0" applyFont="1" applyFill="1" applyBorder="1" applyAlignment="1" applyProtection="1">
      <alignment/>
      <protection hidden="1"/>
    </xf>
    <xf numFmtId="44" fontId="62" fillId="0" borderId="10" xfId="57" applyFont="1" applyFill="1" applyBorder="1" applyAlignment="1" applyProtection="1">
      <alignment/>
      <protection hidden="1"/>
    </xf>
    <xf numFmtId="0" fontId="63" fillId="0" borderId="11" xfId="0" applyFont="1" applyFill="1" applyBorder="1" applyAlignment="1" applyProtection="1">
      <alignment horizontal="left"/>
      <protection hidden="1"/>
    </xf>
    <xf numFmtId="44" fontId="62" fillId="0" borderId="11" xfId="57" applyFont="1" applyFill="1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/>
      <protection hidden="1"/>
    </xf>
    <xf numFmtId="0" fontId="62" fillId="0" borderId="0" xfId="0" applyFont="1" applyBorder="1" applyAlignment="1" applyProtection="1">
      <alignment wrapText="1"/>
      <protection hidden="1"/>
    </xf>
    <xf numFmtId="0" fontId="43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wrapText="1"/>
      <protection hidden="1"/>
    </xf>
    <xf numFmtId="0" fontId="43" fillId="0" borderId="0" xfId="0" applyFont="1" applyAlignment="1" applyProtection="1">
      <alignment/>
      <protection hidden="1"/>
    </xf>
    <xf numFmtId="0" fontId="62" fillId="0" borderId="12" xfId="0" applyFont="1" applyBorder="1" applyAlignment="1" applyProtection="1">
      <alignment/>
      <protection hidden="1"/>
    </xf>
    <xf numFmtId="0" fontId="62" fillId="0" borderId="13" xfId="0" applyFont="1" applyBorder="1" applyAlignment="1" applyProtection="1">
      <alignment/>
      <protection hidden="1"/>
    </xf>
    <xf numFmtId="0" fontId="62" fillId="0" borderId="14" xfId="0" applyFont="1" applyBorder="1" applyAlignment="1" applyProtection="1">
      <alignment/>
      <protection hidden="1"/>
    </xf>
    <xf numFmtId="0" fontId="62" fillId="0" borderId="15" xfId="0" applyFont="1" applyBorder="1" applyAlignment="1" applyProtection="1">
      <alignment/>
      <protection hidden="1"/>
    </xf>
    <xf numFmtId="0" fontId="62" fillId="33" borderId="16" xfId="0" applyFont="1" applyFill="1" applyBorder="1" applyAlignment="1" applyProtection="1">
      <alignment/>
      <protection hidden="1"/>
    </xf>
    <xf numFmtId="0" fontId="62" fillId="33" borderId="15" xfId="0" applyFont="1" applyFill="1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4" fillId="0" borderId="11" xfId="0" applyFont="1" applyFill="1" applyBorder="1" applyAlignment="1" applyProtection="1">
      <alignment/>
      <protection hidden="1"/>
    </xf>
    <xf numFmtId="8" fontId="64" fillId="0" borderId="0" xfId="0" applyNumberFormat="1" applyFont="1" applyFill="1" applyBorder="1" applyAlignment="1" applyProtection="1">
      <alignment/>
      <protection hidden="1"/>
    </xf>
    <xf numFmtId="44" fontId="62" fillId="0" borderId="17" xfId="57" applyFont="1" applyFill="1" applyBorder="1" applyAlignment="1" applyProtection="1">
      <alignment horizontal="left"/>
      <protection hidden="1"/>
    </xf>
    <xf numFmtId="0" fontId="62" fillId="0" borderId="17" xfId="0" applyFont="1" applyFill="1" applyBorder="1" applyAlignment="1" applyProtection="1">
      <alignment/>
      <protection hidden="1"/>
    </xf>
    <xf numFmtId="0" fontId="62" fillId="0" borderId="17" xfId="0" applyFont="1" applyFill="1" applyBorder="1" applyAlignment="1" applyProtection="1">
      <alignment/>
      <protection hidden="1"/>
    </xf>
    <xf numFmtId="44" fontId="63" fillId="0" borderId="18" xfId="57" applyFont="1" applyFill="1" applyBorder="1" applyAlignment="1" applyProtection="1">
      <alignment horizontal="center" vertical="center"/>
      <protection hidden="1"/>
    </xf>
    <xf numFmtId="0" fontId="62" fillId="0" borderId="19" xfId="0" applyNumberFormat="1" applyFont="1" applyFill="1" applyBorder="1" applyAlignment="1" applyProtection="1">
      <alignment horizontal="center"/>
      <protection hidden="1" locked="0"/>
    </xf>
    <xf numFmtId="44" fontId="62" fillId="0" borderId="20" xfId="57" applyFont="1" applyFill="1" applyBorder="1" applyAlignment="1" applyProtection="1">
      <alignment/>
      <protection hidden="1"/>
    </xf>
    <xf numFmtId="0" fontId="62" fillId="0" borderId="19" xfId="57" applyNumberFormat="1" applyFont="1" applyFill="1" applyBorder="1" applyAlignment="1" applyProtection="1">
      <alignment horizontal="center"/>
      <protection hidden="1" locked="0"/>
    </xf>
    <xf numFmtId="0" fontId="65" fillId="0" borderId="21" xfId="0" applyFont="1" applyFill="1" applyBorder="1" applyAlignment="1" applyProtection="1">
      <alignment horizontal="center" vertical="justify"/>
      <protection hidden="1"/>
    </xf>
    <xf numFmtId="0" fontId="65" fillId="0" borderId="14" xfId="0" applyFont="1" applyFill="1" applyBorder="1" applyAlignment="1" applyProtection="1">
      <alignment horizontal="center" vertical="justify"/>
      <protection hidden="1"/>
    </xf>
    <xf numFmtId="44" fontId="62" fillId="0" borderId="0" xfId="57" applyFont="1" applyFill="1" applyBorder="1" applyAlignment="1" applyProtection="1">
      <alignment horizontal="center"/>
      <protection hidden="1"/>
    </xf>
    <xf numFmtId="44" fontId="62" fillId="0" borderId="19" xfId="57" applyFont="1" applyFill="1" applyBorder="1" applyAlignment="1" applyProtection="1">
      <alignment/>
      <protection hidden="1"/>
    </xf>
    <xf numFmtId="44" fontId="62" fillId="0" borderId="19" xfId="57" applyFont="1" applyFill="1" applyBorder="1" applyAlignment="1" applyProtection="1">
      <alignment/>
      <protection hidden="1"/>
    </xf>
    <xf numFmtId="0" fontId="62" fillId="0" borderId="19" xfId="0" applyFont="1" applyFill="1" applyBorder="1" applyAlignment="1" applyProtection="1">
      <alignment horizontal="center"/>
      <protection hidden="1" locked="0"/>
    </xf>
    <xf numFmtId="0" fontId="63" fillId="0" borderId="22" xfId="0" applyFont="1" applyFill="1" applyBorder="1" applyAlignment="1" applyProtection="1">
      <alignment horizontal="left"/>
      <protection hidden="1"/>
    </xf>
    <xf numFmtId="0" fontId="63" fillId="0" borderId="23" xfId="0" applyFont="1" applyFill="1" applyBorder="1" applyAlignment="1" applyProtection="1">
      <alignment horizontal="left"/>
      <protection hidden="1"/>
    </xf>
    <xf numFmtId="0" fontId="63" fillId="0" borderId="24" xfId="0" applyFont="1" applyFill="1" applyBorder="1" applyAlignment="1" applyProtection="1">
      <alignment horizontal="left"/>
      <protection hidden="1"/>
    </xf>
    <xf numFmtId="0" fontId="62" fillId="0" borderId="19" xfId="0" applyFont="1" applyFill="1" applyBorder="1" applyAlignment="1" applyProtection="1">
      <alignment horizontal="center"/>
      <protection hidden="1"/>
    </xf>
    <xf numFmtId="0" fontId="62" fillId="0" borderId="21" xfId="0" applyFont="1" applyFill="1" applyBorder="1" applyAlignment="1" applyProtection="1">
      <alignment/>
      <protection hidden="1"/>
    </xf>
    <xf numFmtId="0" fontId="62" fillId="0" borderId="25" xfId="0" applyFont="1" applyFill="1" applyBorder="1" applyAlignment="1" applyProtection="1">
      <alignment/>
      <protection hidden="1"/>
    </xf>
    <xf numFmtId="44" fontId="62" fillId="0" borderId="14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Border="1" applyAlignment="1" applyProtection="1">
      <alignment horizontal="center"/>
      <protection hidden="1" locked="0"/>
    </xf>
    <xf numFmtId="44" fontId="62" fillId="0" borderId="0" xfId="57" applyFont="1" applyFill="1" applyBorder="1" applyAlignment="1" applyProtection="1">
      <alignment horizontal="left"/>
      <protection hidden="1"/>
    </xf>
    <xf numFmtId="44" fontId="62" fillId="0" borderId="0" xfId="57" applyFont="1" applyFill="1" applyBorder="1" applyAlignment="1" applyProtection="1">
      <alignment/>
      <protection hidden="1"/>
    </xf>
    <xf numFmtId="8" fontId="62" fillId="0" borderId="0" xfId="0" applyNumberFormat="1" applyFont="1" applyFill="1" applyBorder="1" applyAlignment="1" applyProtection="1">
      <alignment/>
      <protection hidden="1"/>
    </xf>
    <xf numFmtId="164" fontId="66" fillId="0" borderId="19" xfId="0" applyNumberFormat="1" applyFont="1" applyFill="1" applyBorder="1" applyAlignment="1" applyProtection="1">
      <alignment/>
      <protection hidden="1"/>
    </xf>
    <xf numFmtId="164" fontId="66" fillId="0" borderId="0" xfId="0" applyNumberFormat="1" applyFont="1" applyFill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 horizontal="center"/>
      <protection hidden="1"/>
    </xf>
    <xf numFmtId="44" fontId="63" fillId="0" borderId="0" xfId="57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/>
      <protection hidden="1" locked="0"/>
    </xf>
    <xf numFmtId="164" fontId="66" fillId="0" borderId="24" xfId="0" applyNumberFormat="1" applyFont="1" applyFill="1" applyBorder="1" applyAlignment="1" applyProtection="1">
      <alignment/>
      <protection hidden="1"/>
    </xf>
    <xf numFmtId="0" fontId="63" fillId="0" borderId="10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 horizontal="left"/>
      <protection hidden="1"/>
    </xf>
    <xf numFmtId="0" fontId="67" fillId="0" borderId="10" xfId="0" applyFont="1" applyFill="1" applyBorder="1" applyAlignment="1" applyProtection="1">
      <alignment horizontal="left"/>
      <protection hidden="1"/>
    </xf>
    <xf numFmtId="0" fontId="67" fillId="0" borderId="0" xfId="0" applyFont="1" applyFill="1" applyBorder="1" applyAlignment="1" applyProtection="1">
      <alignment horizontal="left"/>
      <protection hidden="1"/>
    </xf>
    <xf numFmtId="0" fontId="63" fillId="0" borderId="0" xfId="0" applyFont="1" applyFill="1" applyBorder="1" applyAlignment="1" applyProtection="1">
      <alignment horizontal="left"/>
      <protection hidden="1"/>
    </xf>
    <xf numFmtId="0" fontId="60" fillId="34" borderId="0" xfId="0" applyFont="1" applyFill="1" applyBorder="1" applyAlignment="1" applyProtection="1">
      <alignment/>
      <protection hidden="1"/>
    </xf>
    <xf numFmtId="0" fontId="61" fillId="33" borderId="26" xfId="0" applyFont="1" applyFill="1" applyBorder="1" applyAlignment="1" applyProtection="1">
      <alignment/>
      <protection hidden="1"/>
    </xf>
    <xf numFmtId="0" fontId="61" fillId="33" borderId="27" xfId="0" applyFont="1" applyFill="1" applyBorder="1" applyAlignment="1" applyProtection="1">
      <alignment/>
      <protection hidden="1"/>
    </xf>
    <xf numFmtId="0" fontId="60" fillId="33" borderId="0" xfId="0" applyFont="1" applyFill="1" applyBorder="1" applyAlignment="1" applyProtection="1">
      <alignment/>
      <protection hidden="1"/>
    </xf>
    <xf numFmtId="0" fontId="60" fillId="33" borderId="28" xfId="0" applyFont="1" applyFill="1" applyBorder="1" applyAlignment="1" applyProtection="1">
      <alignment/>
      <protection hidden="1"/>
    </xf>
    <xf numFmtId="0" fontId="60" fillId="33" borderId="29" xfId="0" applyFont="1" applyFill="1" applyBorder="1" applyAlignment="1" applyProtection="1">
      <alignment/>
      <protection hidden="1"/>
    </xf>
    <xf numFmtId="0" fontId="60" fillId="33" borderId="12" xfId="0" applyFont="1" applyFill="1" applyBorder="1" applyAlignment="1" applyProtection="1">
      <alignment/>
      <protection hidden="1"/>
    </xf>
    <xf numFmtId="0" fontId="60" fillId="33" borderId="18" xfId="0" applyFont="1" applyFill="1" applyBorder="1" applyAlignment="1" applyProtection="1">
      <alignment/>
      <protection hidden="1"/>
    </xf>
    <xf numFmtId="0" fontId="60" fillId="33" borderId="13" xfId="0" applyFont="1" applyFill="1" applyBorder="1" applyAlignment="1" applyProtection="1">
      <alignment/>
      <protection hidden="1"/>
    </xf>
    <xf numFmtId="0" fontId="68" fillId="33" borderId="29" xfId="0" applyFont="1" applyFill="1" applyBorder="1" applyAlignment="1" applyProtection="1">
      <alignment wrapText="1"/>
      <protection hidden="1"/>
    </xf>
    <xf numFmtId="0" fontId="69" fillId="33" borderId="30" xfId="0" applyFont="1" applyFill="1" applyBorder="1" applyAlignment="1" applyProtection="1">
      <alignment/>
      <protection hidden="1"/>
    </xf>
    <xf numFmtId="0" fontId="60" fillId="33" borderId="30" xfId="0" applyFont="1" applyFill="1" applyBorder="1" applyAlignment="1" applyProtection="1">
      <alignment/>
      <protection hidden="1"/>
    </xf>
    <xf numFmtId="0" fontId="60" fillId="33" borderId="26" xfId="0" applyFont="1" applyFill="1" applyBorder="1" applyAlignment="1" applyProtection="1">
      <alignment/>
      <protection hidden="1"/>
    </xf>
    <xf numFmtId="0" fontId="60" fillId="33" borderId="27" xfId="0" applyFont="1" applyFill="1" applyBorder="1" applyAlignment="1" applyProtection="1">
      <alignment/>
      <protection hidden="1"/>
    </xf>
    <xf numFmtId="44" fontId="62" fillId="0" borderId="0" xfId="57" applyFont="1" applyFill="1" applyBorder="1" applyAlignment="1" applyProtection="1">
      <alignment/>
      <protection hidden="1"/>
    </xf>
    <xf numFmtId="44" fontId="62" fillId="0" borderId="17" xfId="57" applyFont="1" applyFill="1" applyBorder="1" applyAlignment="1" applyProtection="1">
      <alignment/>
      <protection hidden="1"/>
    </xf>
    <xf numFmtId="0" fontId="6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0" fillId="0" borderId="19" xfId="0" applyNumberFormat="1" applyFont="1" applyFill="1" applyBorder="1" applyAlignment="1" applyProtection="1">
      <alignment horizontal="center" vertical="justify"/>
      <protection hidden="1" locked="0"/>
    </xf>
    <xf numFmtId="0" fontId="70" fillId="0" borderId="19" xfId="57" applyNumberFormat="1" applyFont="1" applyFill="1" applyBorder="1" applyAlignment="1" applyProtection="1">
      <alignment horizontal="center" vertical="justify"/>
      <protection hidden="1" locked="0"/>
    </xf>
    <xf numFmtId="0" fontId="62" fillId="0" borderId="19" xfId="0" applyFont="1" applyFill="1" applyBorder="1" applyAlignment="1" applyProtection="1">
      <alignment/>
      <protection hidden="1" locked="0"/>
    </xf>
    <xf numFmtId="0" fontId="62" fillId="0" borderId="19" xfId="0" applyFont="1" applyFill="1" applyBorder="1" applyAlignment="1" applyProtection="1">
      <alignment/>
      <protection hidden="1" locked="0"/>
    </xf>
    <xf numFmtId="0" fontId="63" fillId="33" borderId="29" xfId="0" applyFont="1" applyFill="1" applyBorder="1" applyAlignment="1" applyProtection="1">
      <alignment vertical="top"/>
      <protection hidden="1" locked="0"/>
    </xf>
    <xf numFmtId="0" fontId="63" fillId="33" borderId="0" xfId="0" applyFont="1" applyFill="1" applyBorder="1" applyAlignment="1" applyProtection="1">
      <alignment vertical="top"/>
      <protection hidden="1" locked="0"/>
    </xf>
    <xf numFmtId="0" fontId="63" fillId="33" borderId="28" xfId="0" applyFont="1" applyFill="1" applyBorder="1" applyAlignment="1" applyProtection="1">
      <alignment vertical="top"/>
      <protection hidden="1" locked="0"/>
    </xf>
    <xf numFmtId="0" fontId="63" fillId="33" borderId="12" xfId="0" applyFont="1" applyFill="1" applyBorder="1" applyAlignment="1" applyProtection="1">
      <alignment vertical="top"/>
      <protection hidden="1" locked="0"/>
    </xf>
    <xf numFmtId="0" fontId="63" fillId="33" borderId="18" xfId="0" applyFont="1" applyFill="1" applyBorder="1" applyAlignment="1" applyProtection="1">
      <alignment vertical="top"/>
      <protection hidden="1" locked="0"/>
    </xf>
    <xf numFmtId="0" fontId="63" fillId="33" borderId="13" xfId="0" applyFont="1" applyFill="1" applyBorder="1" applyAlignment="1" applyProtection="1">
      <alignment vertical="top"/>
      <protection hidden="1" locked="0"/>
    </xf>
    <xf numFmtId="0" fontId="62" fillId="35" borderId="21" xfId="0" applyFont="1" applyFill="1" applyBorder="1" applyAlignment="1" applyProtection="1">
      <alignment horizontal="center"/>
      <protection hidden="1" locked="0"/>
    </xf>
    <xf numFmtId="0" fontId="62" fillId="35" borderId="31" xfId="0" applyFont="1" applyFill="1" applyBorder="1" applyAlignment="1" applyProtection="1">
      <alignment horizontal="center"/>
      <protection hidden="1" locked="0"/>
    </xf>
    <xf numFmtId="0" fontId="62" fillId="35" borderId="25" xfId="0" applyFont="1" applyFill="1" applyBorder="1" applyAlignment="1" applyProtection="1">
      <alignment horizontal="center"/>
      <protection hidden="1" locked="0"/>
    </xf>
    <xf numFmtId="0" fontId="62" fillId="33" borderId="21" xfId="0" applyFont="1" applyFill="1" applyBorder="1" applyAlignment="1" applyProtection="1">
      <alignment horizontal="left"/>
      <protection hidden="1" locked="0"/>
    </xf>
    <xf numFmtId="0" fontId="62" fillId="33" borderId="31" xfId="0" applyFont="1" applyFill="1" applyBorder="1" applyAlignment="1" applyProtection="1">
      <alignment horizontal="left"/>
      <protection hidden="1" locked="0"/>
    </xf>
    <xf numFmtId="0" fontId="62" fillId="33" borderId="25" xfId="0" applyFont="1" applyFill="1" applyBorder="1" applyAlignment="1" applyProtection="1">
      <alignment horizontal="left"/>
      <protection hidden="1" locked="0"/>
    </xf>
    <xf numFmtId="0" fontId="71" fillId="34" borderId="0" xfId="0" applyFont="1" applyFill="1" applyBorder="1" applyAlignment="1" applyProtection="1">
      <alignment/>
      <protection hidden="1"/>
    </xf>
    <xf numFmtId="0" fontId="62" fillId="33" borderId="21" xfId="0" applyFont="1" applyFill="1" applyBorder="1" applyAlignment="1" applyProtection="1">
      <alignment horizontal="center"/>
      <protection hidden="1" locked="0"/>
    </xf>
    <xf numFmtId="0" fontId="62" fillId="33" borderId="31" xfId="0" applyFont="1" applyFill="1" applyBorder="1" applyAlignment="1" applyProtection="1">
      <alignment horizontal="center"/>
      <protection hidden="1" locked="0"/>
    </xf>
    <xf numFmtId="0" fontId="62" fillId="33" borderId="25" xfId="0" applyFont="1" applyFill="1" applyBorder="1" applyAlignment="1" applyProtection="1">
      <alignment horizontal="center"/>
      <protection hidden="1" locked="0"/>
    </xf>
    <xf numFmtId="0" fontId="62" fillId="33" borderId="30" xfId="0" applyFont="1" applyFill="1" applyBorder="1" applyAlignment="1" applyProtection="1">
      <alignment horizontal="center" vertical="top"/>
      <protection hidden="1" locked="0"/>
    </xf>
    <xf numFmtId="0" fontId="62" fillId="33" borderId="26" xfId="0" applyFont="1" applyFill="1" applyBorder="1" applyAlignment="1" applyProtection="1">
      <alignment horizontal="center" vertical="top"/>
      <protection hidden="1" locked="0"/>
    </xf>
    <xf numFmtId="0" fontId="62" fillId="33" borderId="27" xfId="0" applyFont="1" applyFill="1" applyBorder="1" applyAlignment="1" applyProtection="1">
      <alignment horizontal="center" vertical="top"/>
      <protection hidden="1" locked="0"/>
    </xf>
    <xf numFmtId="0" fontId="62" fillId="33" borderId="12" xfId="0" applyFont="1" applyFill="1" applyBorder="1" applyAlignment="1" applyProtection="1">
      <alignment horizontal="center" vertical="top"/>
      <protection hidden="1" locked="0"/>
    </xf>
    <xf numFmtId="0" fontId="62" fillId="33" borderId="18" xfId="0" applyFont="1" applyFill="1" applyBorder="1" applyAlignment="1" applyProtection="1">
      <alignment horizontal="center" vertical="top"/>
      <protection hidden="1" locked="0"/>
    </xf>
    <xf numFmtId="0" fontId="62" fillId="33" borderId="13" xfId="0" applyFont="1" applyFill="1" applyBorder="1" applyAlignment="1" applyProtection="1">
      <alignment horizontal="center" vertical="top"/>
      <protection hidden="1" locked="0"/>
    </xf>
    <xf numFmtId="0" fontId="64" fillId="0" borderId="0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/>
      <protection hidden="1" locked="0"/>
    </xf>
    <xf numFmtId="164" fontId="66" fillId="36" borderId="19" xfId="0" applyNumberFormat="1" applyFont="1" applyFill="1" applyBorder="1" applyAlignment="1" applyProtection="1">
      <alignment/>
      <protection hidden="1"/>
    </xf>
    <xf numFmtId="0" fontId="62" fillId="36" borderId="19" xfId="0" applyFont="1" applyFill="1" applyBorder="1" applyAlignment="1" applyProtection="1">
      <alignment/>
      <protection hidden="1" locked="0"/>
    </xf>
    <xf numFmtId="44" fontId="62" fillId="36" borderId="19" xfId="57" applyFont="1" applyFill="1" applyBorder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4" fontId="60" fillId="0" borderId="14" xfId="0" applyNumberFormat="1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36" borderId="19" xfId="0" applyFont="1" applyFill="1" applyBorder="1" applyAlignment="1" applyProtection="1">
      <alignment/>
      <protection hidden="1"/>
    </xf>
    <xf numFmtId="44" fontId="62" fillId="36" borderId="19" xfId="57" applyFont="1" applyFill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wrapText="1"/>
      <protection hidden="1"/>
    </xf>
    <xf numFmtId="0" fontId="10" fillId="0" borderId="0" xfId="0" applyFont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2" fillId="33" borderId="12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62" fillId="0" borderId="28" xfId="0" applyFont="1" applyFill="1" applyBorder="1" applyAlignment="1" applyProtection="1">
      <alignment horizontal="right"/>
      <protection hidden="1"/>
    </xf>
    <xf numFmtId="44" fontId="62" fillId="0" borderId="0" xfId="57" applyFont="1" applyFill="1" applyBorder="1" applyAlignment="1" applyProtection="1">
      <alignment horizontal="right"/>
      <protection hidden="1"/>
    </xf>
    <xf numFmtId="0" fontId="63" fillId="0" borderId="22" xfId="0" applyFont="1" applyFill="1" applyBorder="1" applyAlignment="1" applyProtection="1">
      <alignment horizontal="left"/>
      <protection hidden="1"/>
    </xf>
    <xf numFmtId="0" fontId="63" fillId="0" borderId="23" xfId="0" applyFont="1" applyFill="1" applyBorder="1" applyAlignment="1" applyProtection="1">
      <alignment horizontal="left"/>
      <protection hidden="1"/>
    </xf>
    <xf numFmtId="0" fontId="63" fillId="0" borderId="24" xfId="0" applyFont="1" applyFill="1" applyBorder="1" applyAlignment="1" applyProtection="1">
      <alignment horizontal="left"/>
      <protection hidden="1"/>
    </xf>
    <xf numFmtId="0" fontId="64" fillId="0" borderId="0" xfId="0" applyNumberFormat="1" applyFont="1" applyFill="1" applyBorder="1" applyAlignment="1" applyProtection="1">
      <alignment horizontal="left"/>
      <protection hidden="1" locked="0"/>
    </xf>
    <xf numFmtId="0" fontId="4" fillId="0" borderId="32" xfId="0" applyFont="1" applyFill="1" applyBorder="1" applyAlignment="1" applyProtection="1">
      <alignment horizontal="left"/>
      <protection hidden="1"/>
    </xf>
    <xf numFmtId="0" fontId="4" fillId="0" borderId="23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left"/>
      <protection hidden="1"/>
    </xf>
    <xf numFmtId="0" fontId="62" fillId="33" borderId="30" xfId="0" applyFont="1" applyFill="1" applyBorder="1" applyAlignment="1" applyProtection="1">
      <alignment horizontal="center" vertical="top"/>
      <protection hidden="1" locked="0"/>
    </xf>
    <xf numFmtId="0" fontId="62" fillId="33" borderId="26" xfId="0" applyFont="1" applyFill="1" applyBorder="1" applyAlignment="1" applyProtection="1">
      <alignment horizontal="center" vertical="top"/>
      <protection hidden="1" locked="0"/>
    </xf>
    <xf numFmtId="0" fontId="62" fillId="33" borderId="27" xfId="0" applyFont="1" applyFill="1" applyBorder="1" applyAlignment="1" applyProtection="1">
      <alignment horizontal="center" vertical="top"/>
      <protection hidden="1" locked="0"/>
    </xf>
    <xf numFmtId="0" fontId="62" fillId="33" borderId="12" xfId="0" applyFont="1" applyFill="1" applyBorder="1" applyAlignment="1" applyProtection="1">
      <alignment horizontal="center" vertical="top"/>
      <protection hidden="1" locked="0"/>
    </xf>
    <xf numFmtId="0" fontId="62" fillId="33" borderId="18" xfId="0" applyFont="1" applyFill="1" applyBorder="1" applyAlignment="1" applyProtection="1">
      <alignment horizontal="center" vertical="top"/>
      <protection hidden="1" locked="0"/>
    </xf>
    <xf numFmtId="0" fontId="62" fillId="33" borderId="13" xfId="0" applyFont="1" applyFill="1" applyBorder="1" applyAlignment="1" applyProtection="1">
      <alignment horizontal="center" vertical="top"/>
      <protection hidden="1" locked="0"/>
    </xf>
    <xf numFmtId="0" fontId="62" fillId="33" borderId="21" xfId="0" applyFont="1" applyFill="1" applyBorder="1" applyAlignment="1" applyProtection="1">
      <alignment horizontal="center"/>
      <protection hidden="1" locked="0"/>
    </xf>
    <xf numFmtId="0" fontId="62" fillId="33" borderId="31" xfId="0" applyFont="1" applyFill="1" applyBorder="1" applyAlignment="1" applyProtection="1">
      <alignment horizontal="center"/>
      <protection hidden="1" locked="0"/>
    </xf>
    <xf numFmtId="0" fontId="62" fillId="33" borderId="25" xfId="0" applyFont="1" applyFill="1" applyBorder="1" applyAlignment="1" applyProtection="1">
      <alignment horizontal="center"/>
      <protection hidden="1" locked="0"/>
    </xf>
    <xf numFmtId="0" fontId="63" fillId="0" borderId="21" xfId="0" applyFont="1" applyFill="1" applyBorder="1" applyAlignment="1" applyProtection="1">
      <alignment horizontal="center" vertical="center"/>
      <protection hidden="1"/>
    </xf>
    <xf numFmtId="0" fontId="63" fillId="0" borderId="25" xfId="0" applyFont="1" applyFill="1" applyBorder="1" applyAlignment="1" applyProtection="1">
      <alignment horizontal="center" vertical="center"/>
      <protection hidden="1"/>
    </xf>
    <xf numFmtId="44" fontId="63" fillId="0" borderId="21" xfId="57" applyFont="1" applyFill="1" applyBorder="1" applyAlignment="1" applyProtection="1">
      <alignment horizontal="center" vertical="center"/>
      <protection hidden="1"/>
    </xf>
    <xf numFmtId="44" fontId="63" fillId="0" borderId="25" xfId="57" applyFont="1" applyFill="1" applyBorder="1" applyAlignment="1" applyProtection="1">
      <alignment horizontal="center" vertical="center"/>
      <protection hidden="1"/>
    </xf>
    <xf numFmtId="0" fontId="63" fillId="0" borderId="32" xfId="0" applyFont="1" applyFill="1" applyBorder="1" applyAlignment="1" applyProtection="1">
      <alignment horizontal="left"/>
      <protection hidden="1"/>
    </xf>
    <xf numFmtId="0" fontId="63" fillId="0" borderId="21" xfId="0" applyFont="1" applyFill="1" applyBorder="1" applyAlignment="1" applyProtection="1">
      <alignment horizontal="center"/>
      <protection hidden="1"/>
    </xf>
    <xf numFmtId="0" fontId="63" fillId="0" borderId="31" xfId="0" applyFont="1" applyFill="1" applyBorder="1" applyAlignment="1" applyProtection="1">
      <alignment horizontal="center"/>
      <protection hidden="1"/>
    </xf>
    <xf numFmtId="0" fontId="63" fillId="0" borderId="25" xfId="0" applyFont="1" applyFill="1" applyBorder="1" applyAlignment="1" applyProtection="1">
      <alignment horizontal="center"/>
      <protection hidden="1"/>
    </xf>
    <xf numFmtId="0" fontId="63" fillId="0" borderId="21" xfId="0" applyFont="1" applyBorder="1" applyAlignment="1" applyProtection="1">
      <alignment horizontal="center"/>
      <protection hidden="1"/>
    </xf>
    <xf numFmtId="0" fontId="63" fillId="0" borderId="31" xfId="0" applyFont="1" applyBorder="1" applyAlignment="1" applyProtection="1">
      <alignment horizontal="center"/>
      <protection hidden="1"/>
    </xf>
    <xf numFmtId="0" fontId="63" fillId="0" borderId="25" xfId="0" applyFont="1" applyBorder="1" applyAlignment="1" applyProtection="1">
      <alignment horizontal="center"/>
      <protection hidden="1"/>
    </xf>
    <xf numFmtId="0" fontId="63" fillId="0" borderId="0" xfId="0" applyFont="1" applyFill="1" applyBorder="1" applyAlignment="1" applyProtection="1">
      <alignment horizontal="left"/>
      <protection hidden="1"/>
    </xf>
    <xf numFmtId="0" fontId="72" fillId="33" borderId="21" xfId="0" applyFont="1" applyFill="1" applyBorder="1" applyAlignment="1" applyProtection="1">
      <alignment horizontal="center"/>
      <protection hidden="1"/>
    </xf>
    <xf numFmtId="0" fontId="72" fillId="33" borderId="31" xfId="0" applyFont="1" applyFill="1" applyBorder="1" applyAlignment="1" applyProtection="1">
      <alignment horizontal="center"/>
      <protection hidden="1"/>
    </xf>
    <xf numFmtId="0" fontId="72" fillId="33" borderId="25" xfId="0" applyFont="1" applyFill="1" applyBorder="1" applyAlignment="1" applyProtection="1">
      <alignment horizontal="center"/>
      <protection hidden="1"/>
    </xf>
    <xf numFmtId="0" fontId="62" fillId="0" borderId="22" xfId="0" applyFont="1" applyFill="1" applyBorder="1" applyAlignment="1" applyProtection="1">
      <alignment horizontal="left"/>
      <protection hidden="1"/>
    </xf>
    <xf numFmtId="0" fontId="62" fillId="0" borderId="23" xfId="0" applyFont="1" applyFill="1" applyBorder="1" applyAlignment="1" applyProtection="1">
      <alignment horizontal="left"/>
      <protection hidden="1"/>
    </xf>
    <xf numFmtId="0" fontId="62" fillId="0" borderId="24" xfId="0" applyFont="1" applyFill="1" applyBorder="1" applyAlignment="1" applyProtection="1">
      <alignment horizontal="left"/>
      <protection hidden="1"/>
    </xf>
    <xf numFmtId="0" fontId="63" fillId="36" borderId="22" xfId="0" applyFont="1" applyFill="1" applyBorder="1" applyAlignment="1" applyProtection="1">
      <alignment horizontal="left"/>
      <protection hidden="1"/>
    </xf>
    <xf numFmtId="0" fontId="63" fillId="36" borderId="24" xfId="0" applyFont="1" applyFill="1" applyBorder="1" applyAlignment="1" applyProtection="1">
      <alignment horizontal="left"/>
      <protection hidden="1"/>
    </xf>
    <xf numFmtId="0" fontId="62" fillId="0" borderId="32" xfId="0" applyFont="1" applyBorder="1" applyAlignment="1" applyProtection="1">
      <alignment horizontal="left"/>
      <protection hidden="1"/>
    </xf>
    <xf numFmtId="0" fontId="62" fillId="0" borderId="23" xfId="0" applyFont="1" applyBorder="1" applyAlignment="1" applyProtection="1">
      <alignment horizontal="left"/>
      <protection hidden="1"/>
    </xf>
    <xf numFmtId="0" fontId="62" fillId="0" borderId="24" xfId="0" applyFont="1" applyBorder="1" applyAlignment="1" applyProtection="1">
      <alignment horizontal="left"/>
      <protection hidden="1"/>
    </xf>
    <xf numFmtId="0" fontId="62" fillId="0" borderId="33" xfId="0" applyFont="1" applyFill="1" applyBorder="1" applyAlignment="1" applyProtection="1">
      <alignment horizontal="left"/>
      <protection hidden="1"/>
    </xf>
    <xf numFmtId="0" fontId="63" fillId="36" borderId="32" xfId="0" applyFont="1" applyFill="1" applyBorder="1" applyAlignment="1" applyProtection="1">
      <alignment horizontal="left"/>
      <protection hidden="1"/>
    </xf>
    <xf numFmtId="0" fontId="63" fillId="36" borderId="23" xfId="0" applyFont="1" applyFill="1" applyBorder="1" applyAlignment="1" applyProtection="1">
      <alignment horizontal="left"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2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209550</xdr:rowOff>
    </xdr:from>
    <xdr:to>
      <xdr:col>4</xdr:col>
      <xdr:colOff>714375</xdr:colOff>
      <xdr:row>8</xdr:row>
      <xdr:rowOff>114300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46767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104775</xdr:rowOff>
    </xdr:from>
    <xdr:to>
      <xdr:col>7</xdr:col>
      <xdr:colOff>647700</xdr:colOff>
      <xdr:row>7</xdr:row>
      <xdr:rowOff>104775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266825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69</xdr:row>
      <xdr:rowOff>114300</xdr:rowOff>
    </xdr:from>
    <xdr:to>
      <xdr:col>4</xdr:col>
      <xdr:colOff>752475</xdr:colOff>
      <xdr:row>78</xdr:row>
      <xdr:rowOff>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49975"/>
          <a:ext cx="46767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72</xdr:row>
      <xdr:rowOff>104775</xdr:rowOff>
    </xdr:from>
    <xdr:to>
      <xdr:col>7</xdr:col>
      <xdr:colOff>647700</xdr:colOff>
      <xdr:row>76</xdr:row>
      <xdr:rowOff>9525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9773900"/>
          <a:ext cx="1962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tabSelected="1" view="pageBreakPreview" zoomScale="90" zoomScaleNormal="90" zoomScaleSheetLayoutView="90" zoomScalePageLayoutView="0" workbookViewId="0" topLeftCell="A4">
      <selection activeCell="F11" sqref="F11"/>
    </sheetView>
  </sheetViews>
  <sheetFormatPr defaultColWidth="9.140625" defaultRowHeight="15"/>
  <cols>
    <col min="1" max="1" width="31.7109375" style="2" bestFit="1" customWidth="1"/>
    <col min="2" max="2" width="9.140625" style="2" customWidth="1"/>
    <col min="3" max="3" width="9.57421875" style="2" bestFit="1" customWidth="1"/>
    <col min="4" max="4" width="12.421875" style="2" bestFit="1" customWidth="1"/>
    <col min="5" max="5" width="12.421875" style="2" customWidth="1"/>
    <col min="6" max="11" width="11.140625" style="2" customWidth="1"/>
    <col min="12" max="12" width="11.8515625" style="2" bestFit="1" customWidth="1"/>
    <col min="13" max="13" width="12.8515625" style="2" bestFit="1" customWidth="1"/>
    <col min="14" max="16384" width="9.140625" style="2" customWidth="1"/>
  </cols>
  <sheetData>
    <row r="1" spans="1:13" ht="16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6"/>
      <c r="M1" s="6"/>
    </row>
    <row r="2" spans="1:11" ht="27" thickBot="1">
      <c r="A2" s="27"/>
      <c r="B2" s="27"/>
      <c r="C2" s="27"/>
      <c r="D2" s="27"/>
      <c r="E2" s="27"/>
      <c r="F2" s="27"/>
      <c r="G2" s="27"/>
      <c r="H2" s="11"/>
      <c r="I2" s="11"/>
      <c r="J2" s="11"/>
      <c r="K2" s="11"/>
    </row>
    <row r="3" spans="1:13" ht="24" customHeight="1" thickBot="1">
      <c r="A3" s="27"/>
      <c r="B3" s="27"/>
      <c r="C3" s="27"/>
      <c r="D3" s="27"/>
      <c r="E3" s="27"/>
      <c r="F3" s="27"/>
      <c r="G3" s="27"/>
      <c r="I3" s="49" t="s">
        <v>20</v>
      </c>
      <c r="J3" s="50"/>
      <c r="K3" s="97"/>
      <c r="L3" s="98"/>
      <c r="M3" s="99"/>
    </row>
    <row r="4" spans="1:13" ht="24" customHeight="1" thickBot="1">
      <c r="A4" s="11"/>
      <c r="B4" s="11"/>
      <c r="C4" s="11"/>
      <c r="D4" s="28"/>
      <c r="E4" s="28"/>
      <c r="F4" s="28"/>
      <c r="G4" s="28"/>
      <c r="I4" s="21" t="s">
        <v>15</v>
      </c>
      <c r="J4" s="22"/>
      <c r="K4" s="94"/>
      <c r="L4" s="95"/>
      <c r="M4" s="96"/>
    </row>
    <row r="5" spans="1:13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6"/>
      <c r="M5" s="6"/>
    </row>
    <row r="6" spans="1:13" ht="19.5" customHeight="1">
      <c r="A6" s="11"/>
      <c r="B6" s="11"/>
      <c r="C6" s="16"/>
      <c r="D6" s="29"/>
      <c r="E6" s="29"/>
      <c r="F6" s="29"/>
      <c r="G6" s="29"/>
      <c r="H6" s="29"/>
      <c r="I6" s="29"/>
      <c r="J6" s="29"/>
      <c r="K6" s="16"/>
      <c r="L6" s="6"/>
      <c r="M6" s="6"/>
    </row>
    <row r="7" spans="1:13" ht="23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6"/>
      <c r="M7" s="6"/>
    </row>
    <row r="8" spans="1:13" ht="19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45" customHeight="1" thickBot="1">
      <c r="A9" s="11"/>
      <c r="B9" s="11"/>
      <c r="C9" s="11"/>
      <c r="D9" s="11"/>
      <c r="E9" s="11"/>
      <c r="F9" s="149" t="s">
        <v>6</v>
      </c>
      <c r="G9" s="150"/>
      <c r="H9" s="147" t="s">
        <v>14</v>
      </c>
      <c r="I9" s="148"/>
      <c r="J9" s="39" t="s">
        <v>23</v>
      </c>
      <c r="K9" s="40" t="s">
        <v>24</v>
      </c>
      <c r="L9" s="11"/>
      <c r="M9" s="11"/>
    </row>
    <row r="10" spans="1:13" ht="22.5" customHeight="1" thickBot="1">
      <c r="A10" s="30" t="s">
        <v>35</v>
      </c>
      <c r="B10" s="11"/>
      <c r="C10" s="11"/>
      <c r="D10" s="55" t="s">
        <v>37</v>
      </c>
      <c r="E10" s="11"/>
      <c r="F10" s="32" t="s">
        <v>7</v>
      </c>
      <c r="G10" s="33" t="s">
        <v>8</v>
      </c>
      <c r="H10" s="34" t="s">
        <v>7</v>
      </c>
      <c r="I10" s="34" t="s">
        <v>8</v>
      </c>
      <c r="J10" s="34" t="s">
        <v>7</v>
      </c>
      <c r="K10" s="34" t="s">
        <v>8</v>
      </c>
      <c r="L10" s="11"/>
      <c r="M10" s="35" t="s">
        <v>9</v>
      </c>
    </row>
    <row r="11" spans="1:13" ht="21.75" customHeight="1">
      <c r="A11" s="131" t="s">
        <v>4</v>
      </c>
      <c r="B11" s="132"/>
      <c r="C11" s="133"/>
      <c r="D11" s="56">
        <v>2.5</v>
      </c>
      <c r="E11" s="16"/>
      <c r="F11" s="36"/>
      <c r="G11" s="36"/>
      <c r="H11" s="36"/>
      <c r="I11" s="36"/>
      <c r="J11" s="36"/>
      <c r="K11" s="36"/>
      <c r="L11" s="11"/>
      <c r="M11" s="37">
        <f>F11*2.5+G11*2.5+H11*2.5+I11*2.5+J11*3+K11*3</f>
        <v>0</v>
      </c>
    </row>
    <row r="12" spans="1:13" ht="21.75" customHeight="1">
      <c r="A12" s="131" t="s">
        <v>21</v>
      </c>
      <c r="B12" s="132"/>
      <c r="C12" s="133"/>
      <c r="D12" s="56">
        <v>2.5</v>
      </c>
      <c r="E12" s="11"/>
      <c r="F12" s="38"/>
      <c r="G12" s="36"/>
      <c r="H12" s="36"/>
      <c r="I12" s="36"/>
      <c r="J12" s="36"/>
      <c r="K12" s="36"/>
      <c r="L12" s="11"/>
      <c r="M12" s="37">
        <f>F12*2.5+G12*2.5+H12*2.5+I12*2.5+J12*3+K12*3</f>
        <v>0</v>
      </c>
    </row>
    <row r="13" spans="1:13" ht="21.75" customHeight="1">
      <c r="A13" s="131" t="s">
        <v>22</v>
      </c>
      <c r="B13" s="132"/>
      <c r="C13" s="133"/>
      <c r="D13" s="56">
        <v>2.5</v>
      </c>
      <c r="E13" s="16"/>
      <c r="F13" s="38"/>
      <c r="G13" s="36"/>
      <c r="H13" s="36"/>
      <c r="I13" s="36"/>
      <c r="J13" s="36"/>
      <c r="K13" s="36"/>
      <c r="L13" s="11"/>
      <c r="M13" s="37">
        <f>F13*2.5+G13*2.5+H13*2.5+I13*2.5+J13*3+K13*3</f>
        <v>0</v>
      </c>
    </row>
    <row r="14" spans="1:13" ht="21.75" customHeight="1">
      <c r="A14" s="131" t="s">
        <v>16</v>
      </c>
      <c r="B14" s="132"/>
      <c r="C14" s="133"/>
      <c r="D14" s="56">
        <v>2.5</v>
      </c>
      <c r="E14" s="16"/>
      <c r="F14" s="38"/>
      <c r="G14" s="36"/>
      <c r="H14" s="36"/>
      <c r="I14" s="36"/>
      <c r="J14" s="36"/>
      <c r="K14" s="36"/>
      <c r="L14" s="11"/>
      <c r="M14" s="37">
        <f>F14*2.5+G14*2.5+H14*2.5+I14*2.5+J14*3+K14*3</f>
        <v>0</v>
      </c>
    </row>
    <row r="15" spans="1:13" ht="21.75" customHeight="1">
      <c r="A15" s="131" t="s">
        <v>5</v>
      </c>
      <c r="B15" s="132"/>
      <c r="C15" s="133"/>
      <c r="D15" s="56">
        <v>2.5</v>
      </c>
      <c r="E15" s="16"/>
      <c r="F15" s="38"/>
      <c r="G15" s="36"/>
      <c r="H15" s="36"/>
      <c r="I15" s="36"/>
      <c r="J15" s="36"/>
      <c r="K15" s="36"/>
      <c r="L15" s="16"/>
      <c r="M15" s="37">
        <f>F15*2.5+G15*2.5+H15*2.5+I15*2.5+J15*3+K15*3</f>
        <v>0</v>
      </c>
    </row>
    <row r="16" spans="1:13" s="1" customFormat="1" ht="21.75" customHeight="1">
      <c r="A16" s="131" t="s">
        <v>25</v>
      </c>
      <c r="B16" s="132"/>
      <c r="C16" s="133"/>
      <c r="D16" s="56">
        <v>3.25</v>
      </c>
      <c r="E16" s="11"/>
      <c r="F16" s="38"/>
      <c r="G16" s="36"/>
      <c r="H16" s="36"/>
      <c r="I16" s="36"/>
      <c r="J16" s="36"/>
      <c r="K16" s="36"/>
      <c r="L16" s="11"/>
      <c r="M16" s="37">
        <f>F16*3.25+G16*3.25+H16*3.25+I16*3.25+J16*3.75+K16*3.75</f>
        <v>0</v>
      </c>
    </row>
    <row r="17" spans="1:13" s="1" customFormat="1" ht="21.75" customHeight="1">
      <c r="A17" s="131" t="s">
        <v>38</v>
      </c>
      <c r="B17" s="132"/>
      <c r="C17" s="133"/>
      <c r="D17" s="56">
        <v>3.25</v>
      </c>
      <c r="E17" s="11"/>
      <c r="F17" s="83"/>
      <c r="G17" s="83"/>
      <c r="H17" s="84"/>
      <c r="I17" s="84"/>
      <c r="J17" s="36"/>
      <c r="K17" s="36"/>
      <c r="L17" s="11"/>
      <c r="M17" s="37">
        <f aca="true" t="shared" si="0" ref="M17:M23">F17*3.25+G17*3.25+H17*3.25+I17*3.25+J17*3.75+K17*3.75</f>
        <v>0</v>
      </c>
    </row>
    <row r="18" spans="1:13" s="1" customFormat="1" ht="21.75" customHeight="1">
      <c r="A18" s="131" t="s">
        <v>10</v>
      </c>
      <c r="B18" s="132"/>
      <c r="C18" s="133"/>
      <c r="D18" s="56">
        <v>3.25</v>
      </c>
      <c r="E18" s="11"/>
      <c r="F18" s="38"/>
      <c r="G18" s="38"/>
      <c r="H18" s="38"/>
      <c r="I18" s="38"/>
      <c r="J18" s="38"/>
      <c r="K18" s="38"/>
      <c r="L18" s="11"/>
      <c r="M18" s="37">
        <f t="shared" si="0"/>
        <v>0</v>
      </c>
    </row>
    <row r="19" spans="1:13" s="1" customFormat="1" ht="21.75" customHeight="1">
      <c r="A19" s="131" t="s">
        <v>26</v>
      </c>
      <c r="B19" s="132"/>
      <c r="C19" s="133"/>
      <c r="D19" s="56">
        <v>3.25</v>
      </c>
      <c r="E19" s="16"/>
      <c r="F19" s="38"/>
      <c r="G19" s="38"/>
      <c r="H19" s="38"/>
      <c r="I19" s="38"/>
      <c r="J19" s="38"/>
      <c r="K19" s="38"/>
      <c r="L19" s="11"/>
      <c r="M19" s="37">
        <f t="shared" si="0"/>
        <v>0</v>
      </c>
    </row>
    <row r="20" spans="1:13" s="1" customFormat="1" ht="21.75" customHeight="1">
      <c r="A20" s="131" t="s">
        <v>11</v>
      </c>
      <c r="B20" s="132"/>
      <c r="C20" s="133"/>
      <c r="D20" s="56">
        <v>3.25</v>
      </c>
      <c r="E20" s="11"/>
      <c r="F20" s="38"/>
      <c r="G20" s="38"/>
      <c r="H20" s="38"/>
      <c r="I20" s="38"/>
      <c r="J20" s="38"/>
      <c r="K20" s="38"/>
      <c r="L20" s="11"/>
      <c r="M20" s="37">
        <f t="shared" si="0"/>
        <v>0</v>
      </c>
    </row>
    <row r="21" spans="1:13" s="1" customFormat="1" ht="21.75" customHeight="1">
      <c r="A21" s="131" t="s">
        <v>12</v>
      </c>
      <c r="B21" s="132"/>
      <c r="C21" s="133"/>
      <c r="D21" s="56">
        <v>3.25</v>
      </c>
      <c r="E21" s="16"/>
      <c r="F21" s="38"/>
      <c r="G21" s="38"/>
      <c r="H21" s="38"/>
      <c r="I21" s="38"/>
      <c r="J21" s="38"/>
      <c r="K21" s="38"/>
      <c r="L21" s="11"/>
      <c r="M21" s="37">
        <f t="shared" si="0"/>
        <v>0</v>
      </c>
    </row>
    <row r="22" spans="1:13" s="1" customFormat="1" ht="21.75" customHeight="1">
      <c r="A22" s="131" t="s">
        <v>27</v>
      </c>
      <c r="B22" s="132"/>
      <c r="C22" s="133"/>
      <c r="D22" s="56">
        <v>3.25</v>
      </c>
      <c r="E22" s="16"/>
      <c r="F22" s="38"/>
      <c r="G22" s="38"/>
      <c r="H22" s="38"/>
      <c r="I22" s="38"/>
      <c r="J22" s="38"/>
      <c r="K22" s="38"/>
      <c r="L22" s="11"/>
      <c r="M22" s="37">
        <f t="shared" si="0"/>
        <v>0</v>
      </c>
    </row>
    <row r="23" spans="1:13" s="1" customFormat="1" ht="21.75" customHeight="1">
      <c r="A23" s="131" t="s">
        <v>28</v>
      </c>
      <c r="B23" s="132"/>
      <c r="C23" s="133"/>
      <c r="D23" s="56">
        <v>3.25</v>
      </c>
      <c r="E23" s="16"/>
      <c r="F23" s="38"/>
      <c r="G23" s="38"/>
      <c r="H23" s="38"/>
      <c r="I23" s="38"/>
      <c r="J23" s="38"/>
      <c r="K23" s="38"/>
      <c r="L23" s="11"/>
      <c r="M23" s="37">
        <f t="shared" si="0"/>
        <v>0</v>
      </c>
    </row>
    <row r="24" spans="1:13" s="1" customFormat="1" ht="21.75" customHeight="1">
      <c r="A24" s="131" t="s">
        <v>29</v>
      </c>
      <c r="B24" s="132"/>
      <c r="C24" s="133"/>
      <c r="D24" s="56">
        <v>4</v>
      </c>
      <c r="E24" s="16"/>
      <c r="F24" s="38"/>
      <c r="G24" s="38"/>
      <c r="H24" s="38"/>
      <c r="I24" s="38"/>
      <c r="J24" s="38"/>
      <c r="K24" s="38"/>
      <c r="L24" s="11"/>
      <c r="M24" s="37">
        <f>F24*4+G24*4+H24*4+I24*4+J24*4.5+K24*4.5</f>
        <v>0</v>
      </c>
    </row>
    <row r="25" spans="1:13" s="1" customFormat="1" ht="21.75" customHeight="1">
      <c r="A25" s="131" t="s">
        <v>30</v>
      </c>
      <c r="B25" s="132"/>
      <c r="C25" s="133"/>
      <c r="D25" s="56">
        <v>4</v>
      </c>
      <c r="E25" s="16"/>
      <c r="F25" s="38"/>
      <c r="G25" s="38"/>
      <c r="H25" s="38"/>
      <c r="I25" s="38"/>
      <c r="J25" s="38"/>
      <c r="K25" s="38"/>
      <c r="L25" s="11"/>
      <c r="M25" s="37">
        <f>F25*4+G25*4+H25*4+I25*4+J25*4.5+K25*4.5</f>
        <v>0</v>
      </c>
    </row>
    <row r="26" spans="1:13" s="1" customFormat="1" ht="21.75" customHeight="1">
      <c r="A26" s="131" t="s">
        <v>31</v>
      </c>
      <c r="B26" s="132"/>
      <c r="C26" s="133"/>
      <c r="D26" s="56">
        <v>4</v>
      </c>
      <c r="E26" s="16"/>
      <c r="F26" s="38"/>
      <c r="G26" s="38"/>
      <c r="H26" s="38"/>
      <c r="I26" s="38"/>
      <c r="J26" s="38"/>
      <c r="K26" s="38"/>
      <c r="L26" s="11"/>
      <c r="M26" s="37">
        <f>F26*4+G26*4+H26*4+I26*4+J26*4.5+K26*4.5</f>
        <v>0</v>
      </c>
    </row>
    <row r="27" spans="1:13" s="1" customFormat="1" ht="22.5" customHeight="1">
      <c r="A27" s="131" t="s">
        <v>104</v>
      </c>
      <c r="B27" s="132"/>
      <c r="C27" s="133"/>
      <c r="D27" s="56">
        <v>4</v>
      </c>
      <c r="E27" s="11"/>
      <c r="F27" s="83"/>
      <c r="G27" s="83"/>
      <c r="H27" s="85"/>
      <c r="I27" s="85"/>
      <c r="J27" s="38"/>
      <c r="K27" s="38"/>
      <c r="L27" s="11"/>
      <c r="M27" s="37">
        <f>F27*4+G27*4+H27*4+I27*4+J27*4.5+K27*4.5</f>
        <v>0</v>
      </c>
    </row>
    <row r="28" spans="1:12" s="1" customFormat="1" ht="40.5" customHeight="1">
      <c r="A28" s="11"/>
      <c r="B28" s="11"/>
      <c r="C28" s="11"/>
      <c r="D28" s="11"/>
      <c r="E28" s="11"/>
      <c r="F28" s="53"/>
      <c r="G28" s="11"/>
      <c r="H28" s="16"/>
      <c r="I28" s="16"/>
      <c r="J28" s="11"/>
      <c r="K28" s="41"/>
      <c r="L28" s="11"/>
    </row>
    <row r="29" spans="1:13" ht="22.5" customHeight="1">
      <c r="A29" s="30" t="s">
        <v>36</v>
      </c>
      <c r="B29" s="11"/>
      <c r="C29" s="55" t="s">
        <v>37</v>
      </c>
      <c r="D29" s="16" t="s">
        <v>13</v>
      </c>
      <c r="E29" s="59" t="s">
        <v>9</v>
      </c>
      <c r="F29" s="52"/>
      <c r="G29" s="52"/>
      <c r="H29" s="134" t="s">
        <v>19</v>
      </c>
      <c r="I29" s="134"/>
      <c r="J29" s="134"/>
      <c r="K29" s="55" t="s">
        <v>37</v>
      </c>
      <c r="L29" s="16" t="s">
        <v>13</v>
      </c>
      <c r="M29" s="59" t="s">
        <v>9</v>
      </c>
    </row>
    <row r="30" spans="1:13" ht="19.5" customHeight="1">
      <c r="A30" s="131" t="s">
        <v>17</v>
      </c>
      <c r="B30" s="133"/>
      <c r="C30" s="56">
        <v>1.2</v>
      </c>
      <c r="D30" s="86"/>
      <c r="E30" s="42">
        <f>C30*D30</f>
        <v>0</v>
      </c>
      <c r="F30" s="52"/>
      <c r="G30" s="52"/>
      <c r="H30" s="135" t="s">
        <v>105</v>
      </c>
      <c r="I30" s="136"/>
      <c r="J30" s="137"/>
      <c r="K30" s="61">
        <v>1.75</v>
      </c>
      <c r="L30" s="86"/>
      <c r="M30" s="42">
        <f>K30*L30</f>
        <v>0</v>
      </c>
    </row>
    <row r="31" spans="1:13" ht="19.5" customHeight="1">
      <c r="A31" s="131" t="s">
        <v>18</v>
      </c>
      <c r="B31" s="133"/>
      <c r="C31" s="56">
        <v>1.2</v>
      </c>
      <c r="D31" s="87"/>
      <c r="E31" s="42">
        <f aca="true" t="shared" si="1" ref="E31:E39">C31*D31</f>
        <v>0</v>
      </c>
      <c r="F31" s="52"/>
      <c r="G31" s="52"/>
      <c r="H31" s="135" t="s">
        <v>106</v>
      </c>
      <c r="I31" s="136"/>
      <c r="J31" s="137"/>
      <c r="K31" s="61">
        <v>2</v>
      </c>
      <c r="L31" s="87"/>
      <c r="M31" s="42">
        <f aca="true" t="shared" si="2" ref="M31:M39">K31*L31</f>
        <v>0</v>
      </c>
    </row>
    <row r="32" spans="1:13" ht="19.5" customHeight="1">
      <c r="A32" s="131" t="s">
        <v>107</v>
      </c>
      <c r="B32" s="133"/>
      <c r="C32" s="56">
        <v>3.1</v>
      </c>
      <c r="D32" s="87"/>
      <c r="E32" s="42">
        <f t="shared" si="1"/>
        <v>0</v>
      </c>
      <c r="F32" s="52"/>
      <c r="G32" s="52"/>
      <c r="H32" s="135" t="s">
        <v>49</v>
      </c>
      <c r="I32" s="136"/>
      <c r="J32" s="137"/>
      <c r="K32" s="61">
        <v>1.15</v>
      </c>
      <c r="L32" s="87"/>
      <c r="M32" s="42">
        <f t="shared" si="2"/>
        <v>0</v>
      </c>
    </row>
    <row r="33" spans="1:14" ht="19.5" customHeight="1">
      <c r="A33" s="131" t="s">
        <v>41</v>
      </c>
      <c r="B33" s="133"/>
      <c r="C33" s="56">
        <v>1.5</v>
      </c>
      <c r="D33" s="87"/>
      <c r="E33" s="42">
        <f t="shared" si="1"/>
        <v>0</v>
      </c>
      <c r="F33" s="16"/>
      <c r="G33" s="16"/>
      <c r="H33" s="135" t="s">
        <v>50</v>
      </c>
      <c r="I33" s="136"/>
      <c r="J33" s="137"/>
      <c r="K33" s="61">
        <v>1.15</v>
      </c>
      <c r="L33" s="87"/>
      <c r="M33" s="42">
        <f t="shared" si="2"/>
        <v>0</v>
      </c>
      <c r="N33" s="1"/>
    </row>
    <row r="34" spans="1:14" ht="19.5" customHeight="1">
      <c r="A34" s="131" t="s">
        <v>43</v>
      </c>
      <c r="B34" s="133"/>
      <c r="C34" s="56">
        <v>1.5</v>
      </c>
      <c r="D34" s="87"/>
      <c r="E34" s="42">
        <f t="shared" si="1"/>
        <v>0</v>
      </c>
      <c r="F34" s="16"/>
      <c r="G34" s="16"/>
      <c r="H34" s="135" t="s">
        <v>51</v>
      </c>
      <c r="I34" s="136"/>
      <c r="J34" s="137"/>
      <c r="K34" s="61">
        <v>1.05</v>
      </c>
      <c r="L34" s="87"/>
      <c r="M34" s="42">
        <f t="shared" si="2"/>
        <v>0</v>
      </c>
      <c r="N34" s="1"/>
    </row>
    <row r="35" spans="1:14" ht="19.5" customHeight="1">
      <c r="A35" s="131" t="s">
        <v>40</v>
      </c>
      <c r="B35" s="133"/>
      <c r="C35" s="56">
        <v>1.5</v>
      </c>
      <c r="D35" s="87"/>
      <c r="E35" s="42">
        <f t="shared" si="1"/>
        <v>0</v>
      </c>
      <c r="F35" s="16"/>
      <c r="G35" s="16"/>
      <c r="H35" s="135" t="s">
        <v>52</v>
      </c>
      <c r="I35" s="136"/>
      <c r="J35" s="137"/>
      <c r="K35" s="61">
        <v>1.05</v>
      </c>
      <c r="L35" s="87"/>
      <c r="M35" s="42">
        <f t="shared" si="2"/>
        <v>0</v>
      </c>
      <c r="N35" s="1"/>
    </row>
    <row r="36" spans="1:14" ht="19.5" customHeight="1">
      <c r="A36" s="131" t="s">
        <v>39</v>
      </c>
      <c r="B36" s="133"/>
      <c r="C36" s="56">
        <v>1.5</v>
      </c>
      <c r="D36" s="87"/>
      <c r="E36" s="42">
        <f t="shared" si="1"/>
        <v>0</v>
      </c>
      <c r="F36" s="16"/>
      <c r="G36" s="16"/>
      <c r="H36" s="151" t="s">
        <v>44</v>
      </c>
      <c r="I36" s="132"/>
      <c r="J36" s="133"/>
      <c r="K36" s="61">
        <v>4.5</v>
      </c>
      <c r="L36" s="87"/>
      <c r="M36" s="42">
        <f t="shared" si="2"/>
        <v>0</v>
      </c>
      <c r="N36" s="1"/>
    </row>
    <row r="37" spans="1:14" ht="19.5" customHeight="1">
      <c r="A37" s="131" t="s">
        <v>60</v>
      </c>
      <c r="B37" s="133"/>
      <c r="C37" s="56">
        <v>1.75</v>
      </c>
      <c r="D37" s="87"/>
      <c r="E37" s="42">
        <f t="shared" si="1"/>
        <v>0</v>
      </c>
      <c r="F37" s="16"/>
      <c r="G37" s="16"/>
      <c r="H37" s="151" t="s">
        <v>45</v>
      </c>
      <c r="I37" s="132"/>
      <c r="J37" s="133"/>
      <c r="K37" s="61">
        <v>1.25</v>
      </c>
      <c r="L37" s="87"/>
      <c r="M37" s="42">
        <f t="shared" si="2"/>
        <v>0</v>
      </c>
      <c r="N37" s="1"/>
    </row>
    <row r="38" spans="1:14" ht="19.5" customHeight="1">
      <c r="A38" s="131" t="s">
        <v>42</v>
      </c>
      <c r="B38" s="133"/>
      <c r="C38" s="56">
        <v>2</v>
      </c>
      <c r="D38" s="87"/>
      <c r="E38" s="42">
        <f t="shared" si="1"/>
        <v>0</v>
      </c>
      <c r="F38" s="16"/>
      <c r="G38" s="16"/>
      <c r="H38" s="151" t="s">
        <v>46</v>
      </c>
      <c r="I38" s="132"/>
      <c r="J38" s="133"/>
      <c r="K38" s="61">
        <v>1.25</v>
      </c>
      <c r="L38" s="87"/>
      <c r="M38" s="42">
        <f t="shared" si="2"/>
        <v>0</v>
      </c>
      <c r="N38" s="1"/>
    </row>
    <row r="39" spans="1:14" ht="22.5" customHeight="1">
      <c r="A39" s="131" t="s">
        <v>61</v>
      </c>
      <c r="B39" s="133"/>
      <c r="C39" s="56">
        <v>2.5</v>
      </c>
      <c r="D39" s="86"/>
      <c r="E39" s="42">
        <f t="shared" si="1"/>
        <v>0</v>
      </c>
      <c r="F39" s="11"/>
      <c r="G39" s="11"/>
      <c r="H39" s="151" t="s">
        <v>47</v>
      </c>
      <c r="I39" s="132"/>
      <c r="J39" s="133"/>
      <c r="K39" s="61">
        <v>1.25</v>
      </c>
      <c r="L39" s="86"/>
      <c r="M39" s="42">
        <f t="shared" si="2"/>
        <v>0</v>
      </c>
      <c r="N39" s="1"/>
    </row>
    <row r="40" spans="1:13" ht="22.5" customHeight="1">
      <c r="A40" s="29"/>
      <c r="B40" s="29"/>
      <c r="C40" s="29"/>
      <c r="D40" s="57"/>
      <c r="E40" s="11"/>
      <c r="F40" s="11"/>
      <c r="G40" s="11"/>
      <c r="H40" s="64"/>
      <c r="I40" s="11"/>
      <c r="J40" s="11"/>
      <c r="K40" s="58"/>
      <c r="L40" s="58"/>
      <c r="M40" s="11"/>
    </row>
    <row r="41" spans="1:15" ht="22.5" customHeight="1">
      <c r="A41" s="30" t="s">
        <v>53</v>
      </c>
      <c r="B41" s="11"/>
      <c r="C41" s="11"/>
      <c r="D41" s="11"/>
      <c r="E41" s="55" t="s">
        <v>37</v>
      </c>
      <c r="F41" s="16" t="s">
        <v>13</v>
      </c>
      <c r="G41" s="59" t="s">
        <v>9</v>
      </c>
      <c r="H41" s="11"/>
      <c r="I41" s="11"/>
      <c r="J41" s="65"/>
      <c r="K41" s="11"/>
      <c r="L41" s="11"/>
      <c r="M41" s="58"/>
      <c r="N41" s="11"/>
      <c r="O41" s="1"/>
    </row>
    <row r="42" spans="1:15" ht="22.5" customHeight="1">
      <c r="A42" s="131" t="s">
        <v>54</v>
      </c>
      <c r="B42" s="132"/>
      <c r="C42" s="132"/>
      <c r="D42" s="133"/>
      <c r="E42" s="56">
        <v>3</v>
      </c>
      <c r="F42" s="86"/>
      <c r="G42" s="42">
        <f>E42*F42</f>
        <v>0</v>
      </c>
      <c r="H42" s="11"/>
      <c r="I42" s="11"/>
      <c r="J42" s="65"/>
      <c r="K42" s="11"/>
      <c r="L42" s="11"/>
      <c r="M42" s="58"/>
      <c r="N42" s="11"/>
      <c r="O42" s="1"/>
    </row>
    <row r="43" spans="1:15" ht="22.5" customHeight="1">
      <c r="A43" s="131" t="s">
        <v>55</v>
      </c>
      <c r="B43" s="132"/>
      <c r="C43" s="132"/>
      <c r="D43" s="133"/>
      <c r="E43" s="56">
        <v>3</v>
      </c>
      <c r="F43" s="87"/>
      <c r="G43" s="42">
        <f>E43*F43</f>
        <v>0</v>
      </c>
      <c r="H43" s="11"/>
      <c r="I43" s="11"/>
      <c r="J43" s="65"/>
      <c r="K43" s="11"/>
      <c r="L43" s="11"/>
      <c r="M43" s="58"/>
      <c r="N43" s="11"/>
      <c r="O43" s="1"/>
    </row>
    <row r="44" spans="1:15" ht="22.5" customHeight="1">
      <c r="A44" s="131" t="s">
        <v>56</v>
      </c>
      <c r="B44" s="132"/>
      <c r="C44" s="132"/>
      <c r="D44" s="133"/>
      <c r="E44" s="56">
        <v>3</v>
      </c>
      <c r="F44" s="87"/>
      <c r="G44" s="42">
        <f>E44*F44</f>
        <v>0</v>
      </c>
      <c r="H44" s="11"/>
      <c r="I44" s="11"/>
      <c r="J44" s="11"/>
      <c r="K44" s="11"/>
      <c r="L44" s="11"/>
      <c r="M44" s="58"/>
      <c r="N44" s="11"/>
      <c r="O44" s="1"/>
    </row>
    <row r="45" spans="1:13" ht="22.5" customHeight="1">
      <c r="A45" s="66"/>
      <c r="B45" s="66"/>
      <c r="C45" s="57"/>
      <c r="D45" s="16"/>
      <c r="E45" s="54"/>
      <c r="F45" s="11"/>
      <c r="G45" s="11"/>
      <c r="H45" s="11"/>
      <c r="I45" s="11"/>
      <c r="J45" s="11"/>
      <c r="K45" s="58"/>
      <c r="L45" s="58"/>
      <c r="M45" s="11"/>
    </row>
    <row r="46" spans="1:13" ht="19.5" customHeight="1">
      <c r="A46" s="30" t="s">
        <v>48</v>
      </c>
      <c r="B46" s="11"/>
      <c r="C46" s="11"/>
      <c r="D46" s="31"/>
      <c r="E46" s="11"/>
      <c r="F46" s="11"/>
      <c r="G46" s="11"/>
      <c r="H46" s="11"/>
      <c r="I46" s="11"/>
      <c r="J46" s="11" t="s">
        <v>37</v>
      </c>
      <c r="K46" s="63" t="s">
        <v>13</v>
      </c>
      <c r="L46" s="58"/>
      <c r="M46" s="59" t="s">
        <v>9</v>
      </c>
    </row>
    <row r="47" spans="1:13" ht="19.5" customHeight="1">
      <c r="A47" s="45" t="s">
        <v>63</v>
      </c>
      <c r="B47" s="46"/>
      <c r="C47" s="46"/>
      <c r="D47" s="46"/>
      <c r="E47" s="46"/>
      <c r="F47" s="46"/>
      <c r="G47" s="46"/>
      <c r="H47" s="46"/>
      <c r="I47" s="47"/>
      <c r="J47" s="43">
        <v>4.75</v>
      </c>
      <c r="K47" s="44"/>
      <c r="L47" s="11"/>
      <c r="M47" s="42">
        <f>K47*J47</f>
        <v>0</v>
      </c>
    </row>
    <row r="48" spans="1:13" ht="19.5" customHeight="1">
      <c r="A48" s="45" t="s">
        <v>111</v>
      </c>
      <c r="B48" s="46"/>
      <c r="C48" s="46"/>
      <c r="D48" s="46"/>
      <c r="E48" s="46"/>
      <c r="F48" s="46"/>
      <c r="G48" s="46"/>
      <c r="H48" s="46"/>
      <c r="I48" s="47"/>
      <c r="J48" s="43">
        <v>6.25</v>
      </c>
      <c r="K48" s="44"/>
      <c r="L48" s="11"/>
      <c r="M48" s="42">
        <f>K48*J48</f>
        <v>0</v>
      </c>
    </row>
    <row r="49" spans="1:13" ht="19.5" customHeight="1" thickBot="1">
      <c r="A49" s="8"/>
      <c r="B49" s="8"/>
      <c r="C49" s="8"/>
      <c r="D49" s="8"/>
      <c r="E49" s="62"/>
      <c r="F49" s="62"/>
      <c r="G49" s="62"/>
      <c r="H49" s="62"/>
      <c r="I49" s="62"/>
      <c r="J49" s="9"/>
      <c r="K49" s="10"/>
      <c r="L49" s="11"/>
      <c r="M49" s="12"/>
    </row>
    <row r="50" spans="1:13" ht="19.5" customHeight="1" thickBot="1">
      <c r="A50" s="66"/>
      <c r="B50" s="66"/>
      <c r="C50" s="66"/>
      <c r="D50" s="66"/>
      <c r="E50" s="29"/>
      <c r="F50" s="29"/>
      <c r="G50" s="29"/>
      <c r="H50" s="29"/>
      <c r="I50" s="29"/>
      <c r="J50" s="81"/>
      <c r="K50" s="60"/>
      <c r="L50" s="130" t="s">
        <v>9</v>
      </c>
      <c r="M50" s="51">
        <f>SUM(M11:M27,E30:E39,M30:M39,G42:G44,M47:M48)</f>
        <v>0</v>
      </c>
    </row>
    <row r="51" spans="2:13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1"/>
      <c r="M51" s="11"/>
    </row>
    <row r="52" spans="1:13" ht="19.5" customHeight="1">
      <c r="A52" s="131" t="s">
        <v>32</v>
      </c>
      <c r="B52" s="132"/>
      <c r="C52" s="132"/>
      <c r="D52" s="132"/>
      <c r="E52" s="132"/>
      <c r="F52" s="132"/>
      <c r="G52" s="132"/>
      <c r="H52" s="132"/>
      <c r="I52" s="133"/>
      <c r="J52" s="43">
        <v>5</v>
      </c>
      <c r="K52" s="48">
        <f>IF(SUM(M50)&lt;25,1,0)</f>
        <v>1</v>
      </c>
      <c r="L52" s="82"/>
      <c r="M52" s="42">
        <f>K52*J52</f>
        <v>5</v>
      </c>
    </row>
    <row r="53" spans="1:13" ht="19.5" customHeight="1" thickBot="1">
      <c r="A53" s="6"/>
      <c r="B53" s="7"/>
      <c r="C53" s="6"/>
      <c r="D53" s="6"/>
      <c r="E53" s="6"/>
      <c r="F53" s="11"/>
      <c r="G53" s="11"/>
      <c r="H53" s="11"/>
      <c r="I53" s="11"/>
      <c r="J53" s="11"/>
      <c r="K53" s="11"/>
      <c r="L53" s="11"/>
      <c r="M53" s="11"/>
    </row>
    <row r="54" spans="1:13" ht="19.5" customHeight="1" thickBot="1">
      <c r="A54" s="155" t="s">
        <v>33</v>
      </c>
      <c r="B54" s="156"/>
      <c r="C54" s="156"/>
      <c r="D54" s="156"/>
      <c r="E54" s="157"/>
      <c r="F54" s="11"/>
      <c r="G54" s="11"/>
      <c r="H54" s="11"/>
      <c r="I54" s="11"/>
      <c r="J54" s="11"/>
      <c r="K54" s="16"/>
      <c r="L54" s="129" t="s">
        <v>62</v>
      </c>
      <c r="M54" s="51">
        <f>SUM(M50+M52)</f>
        <v>5</v>
      </c>
    </row>
    <row r="55" spans="1:12" ht="19.5" customHeight="1" thickBot="1">
      <c r="A55" s="23" t="s">
        <v>1</v>
      </c>
      <c r="B55" s="144"/>
      <c r="C55" s="145"/>
      <c r="D55" s="145"/>
      <c r="E55" s="146"/>
      <c r="F55" s="6"/>
      <c r="G55" s="6"/>
      <c r="H55" s="6"/>
      <c r="I55" s="6"/>
      <c r="J55" s="6"/>
      <c r="K55" s="6"/>
      <c r="L55" s="6"/>
    </row>
    <row r="56" spans="1:12" ht="19.5" customHeight="1" thickBot="1">
      <c r="A56" s="23" t="s">
        <v>2</v>
      </c>
      <c r="B56" s="144"/>
      <c r="C56" s="145"/>
      <c r="D56" s="145"/>
      <c r="E56" s="146"/>
      <c r="F56" s="6"/>
      <c r="G56" s="152" t="s">
        <v>19</v>
      </c>
      <c r="H56" s="153"/>
      <c r="I56" s="153"/>
      <c r="J56" s="153"/>
      <c r="K56" s="153"/>
      <c r="L56" s="154"/>
    </row>
    <row r="57" spans="1:12" ht="19.5" customHeight="1" thickBot="1">
      <c r="A57" s="24" t="s">
        <v>0</v>
      </c>
      <c r="B57" s="144"/>
      <c r="C57" s="145"/>
      <c r="D57" s="145"/>
      <c r="E57" s="146"/>
      <c r="F57" s="6"/>
      <c r="G57" s="88"/>
      <c r="H57" s="89"/>
      <c r="I57" s="89"/>
      <c r="J57" s="89"/>
      <c r="K57" s="89"/>
      <c r="L57" s="90"/>
    </row>
    <row r="58" spans="1:12" ht="19.5" customHeight="1">
      <c r="A58" s="25" t="s">
        <v>3</v>
      </c>
      <c r="B58" s="138"/>
      <c r="C58" s="139"/>
      <c r="D58" s="139"/>
      <c r="E58" s="140"/>
      <c r="F58" s="17"/>
      <c r="G58" s="88"/>
      <c r="H58" s="89"/>
      <c r="I58" s="89"/>
      <c r="J58" s="89"/>
      <c r="K58" s="89"/>
      <c r="L58" s="90"/>
    </row>
    <row r="59" spans="1:12" ht="19.5" customHeight="1" thickBot="1">
      <c r="A59" s="26"/>
      <c r="B59" s="141"/>
      <c r="C59" s="142"/>
      <c r="D59" s="142"/>
      <c r="E59" s="143"/>
      <c r="F59" s="17"/>
      <c r="G59" s="88"/>
      <c r="H59" s="89"/>
      <c r="I59" s="89"/>
      <c r="J59" s="89"/>
      <c r="K59" s="89"/>
      <c r="L59" s="90"/>
    </row>
    <row r="60" spans="1:12" ht="19.5" customHeight="1" thickBot="1">
      <c r="A60" s="23" t="s">
        <v>103</v>
      </c>
      <c r="B60" s="144"/>
      <c r="C60" s="145"/>
      <c r="D60" s="145"/>
      <c r="E60" s="146"/>
      <c r="F60" s="17"/>
      <c r="G60" s="91"/>
      <c r="H60" s="92"/>
      <c r="I60" s="92"/>
      <c r="J60" s="92"/>
      <c r="K60" s="92"/>
      <c r="L60" s="93"/>
    </row>
    <row r="61" spans="1:12" ht="19.5" customHeight="1" thickBot="1">
      <c r="A61" s="24" t="s">
        <v>34</v>
      </c>
      <c r="B61" s="144"/>
      <c r="C61" s="145"/>
      <c r="D61" s="145"/>
      <c r="E61" s="146"/>
      <c r="F61" s="17"/>
      <c r="G61" s="1"/>
      <c r="H61" s="1"/>
      <c r="I61" s="20"/>
      <c r="J61" s="20"/>
      <c r="K61" s="20"/>
      <c r="L61" s="20"/>
    </row>
    <row r="62" spans="1:12" ht="19.5" customHeight="1" thickBot="1">
      <c r="A62" s="20"/>
      <c r="B62" s="7"/>
      <c r="C62" s="7"/>
      <c r="D62" s="15"/>
      <c r="E62" s="15"/>
      <c r="F62" s="19"/>
      <c r="G62" s="159" t="s">
        <v>59</v>
      </c>
      <c r="H62" s="160"/>
      <c r="I62" s="160"/>
      <c r="J62" s="160"/>
      <c r="K62" s="160"/>
      <c r="L62" s="161"/>
    </row>
    <row r="63" spans="1:12" ht="19.5" customHeight="1">
      <c r="A63" s="77" t="s">
        <v>108</v>
      </c>
      <c r="B63" s="68"/>
      <c r="C63" s="68"/>
      <c r="D63" s="68"/>
      <c r="E63" s="69"/>
      <c r="F63" s="19"/>
      <c r="G63" s="78"/>
      <c r="H63" s="79"/>
      <c r="I63" s="79"/>
      <c r="J63" s="79"/>
      <c r="K63" s="79"/>
      <c r="L63" s="80"/>
    </row>
    <row r="64" spans="1:12" ht="19.5" customHeight="1">
      <c r="A64" s="76" t="s">
        <v>57</v>
      </c>
      <c r="B64" s="70"/>
      <c r="C64" s="70"/>
      <c r="D64" s="70"/>
      <c r="E64" s="71"/>
      <c r="F64" s="18"/>
      <c r="G64" s="72"/>
      <c r="H64" s="70"/>
      <c r="I64" s="70"/>
      <c r="J64" s="70"/>
      <c r="K64" s="70"/>
      <c r="L64" s="71"/>
    </row>
    <row r="65" spans="1:13" ht="19.5" customHeight="1" thickBot="1">
      <c r="A65" s="127" t="s">
        <v>109</v>
      </c>
      <c r="B65" s="74"/>
      <c r="C65" s="74"/>
      <c r="D65" s="74"/>
      <c r="E65" s="75"/>
      <c r="F65" s="15"/>
      <c r="G65" s="73"/>
      <c r="H65" s="74"/>
      <c r="I65" s="74"/>
      <c r="J65" s="74"/>
      <c r="K65" s="74"/>
      <c r="L65" s="75"/>
      <c r="M65" s="3"/>
    </row>
    <row r="66" spans="1:13" ht="19.5" customHeight="1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3"/>
    </row>
    <row r="67" spans="1:20" ht="19.5" customHeight="1">
      <c r="A67" s="1"/>
      <c r="B67" s="67"/>
      <c r="C67" s="100" t="s">
        <v>58</v>
      </c>
      <c r="D67" s="100"/>
      <c r="E67" s="100"/>
      <c r="F67" s="67"/>
      <c r="G67" s="100"/>
      <c r="H67" s="100"/>
      <c r="I67" s="100"/>
      <c r="J67" s="100"/>
      <c r="K67" s="67"/>
      <c r="L67" s="67"/>
      <c r="M67" s="5"/>
      <c r="N67" s="4"/>
      <c r="O67" s="4"/>
      <c r="P67" s="4"/>
      <c r="Q67" s="4"/>
      <c r="R67" s="4"/>
      <c r="S67" s="4"/>
      <c r="T67" s="4"/>
    </row>
    <row r="68" spans="1:20" ht="19.5" customHeight="1">
      <c r="A68" s="1"/>
      <c r="B68" s="1"/>
      <c r="C68" s="1"/>
      <c r="D68" s="1"/>
      <c r="E68" s="1"/>
      <c r="F68" s="28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  <c r="R68" s="3"/>
      <c r="S68" s="3"/>
      <c r="T68" s="3"/>
    </row>
    <row r="69" spans="1:20" ht="19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6"/>
      <c r="M69" s="6"/>
      <c r="N69" s="3"/>
      <c r="O69" s="3"/>
      <c r="P69" s="3"/>
      <c r="Q69" s="3"/>
      <c r="R69" s="3"/>
      <c r="S69" s="3"/>
      <c r="T69" s="3"/>
    </row>
    <row r="70" spans="1:20" ht="19.5" customHeight="1" thickBot="1">
      <c r="A70" s="27"/>
      <c r="B70" s="27"/>
      <c r="C70" s="27"/>
      <c r="D70" s="27"/>
      <c r="E70" s="27"/>
      <c r="F70" s="27"/>
      <c r="G70" s="27"/>
      <c r="H70" s="11"/>
      <c r="I70" s="11"/>
      <c r="J70" s="11"/>
      <c r="K70" s="11"/>
      <c r="N70" s="5"/>
      <c r="O70" s="5"/>
      <c r="P70" s="5"/>
      <c r="Q70" s="5"/>
      <c r="R70" s="5"/>
      <c r="S70" s="5"/>
      <c r="T70" s="5"/>
    </row>
    <row r="71" spans="1:13" ht="27" customHeight="1" thickBot="1">
      <c r="A71" s="27"/>
      <c r="B71" s="27"/>
      <c r="C71" s="27"/>
      <c r="D71" s="27"/>
      <c r="E71" s="27"/>
      <c r="F71" s="27"/>
      <c r="G71" s="27"/>
      <c r="I71" s="49" t="s">
        <v>20</v>
      </c>
      <c r="J71" s="50"/>
      <c r="K71" s="97"/>
      <c r="L71" s="98"/>
      <c r="M71" s="99"/>
    </row>
    <row r="72" spans="1:13" ht="27" customHeight="1" thickBot="1">
      <c r="A72" s="11"/>
      <c r="B72" s="11"/>
      <c r="C72" s="11"/>
      <c r="D72" s="28"/>
      <c r="E72" s="28"/>
      <c r="F72" s="28"/>
      <c r="G72" s="28"/>
      <c r="I72" s="21" t="s">
        <v>15</v>
      </c>
      <c r="J72" s="22"/>
      <c r="K72" s="94"/>
      <c r="L72" s="95"/>
      <c r="M72" s="96"/>
    </row>
    <row r="73" spans="1:13" ht="19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6"/>
      <c r="M73" s="6"/>
    </row>
    <row r="74" spans="1:13" ht="16.5">
      <c r="A74" s="11"/>
      <c r="B74" s="11"/>
      <c r="C74" s="16"/>
      <c r="D74" s="29"/>
      <c r="E74" s="29"/>
      <c r="F74" s="29"/>
      <c r="G74" s="29"/>
      <c r="H74" s="29"/>
      <c r="I74" s="29"/>
      <c r="J74" s="29"/>
      <c r="K74" s="16"/>
      <c r="L74" s="6"/>
      <c r="M74" s="6"/>
    </row>
    <row r="75" spans="1:13" ht="16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6"/>
      <c r="M75" s="6"/>
    </row>
    <row r="76" spans="1:13" ht="16.5">
      <c r="A76" s="158"/>
      <c r="B76" s="158"/>
      <c r="C76" s="57"/>
      <c r="D76" s="112"/>
      <c r="E76" s="54"/>
      <c r="F76" s="1"/>
      <c r="G76" s="1"/>
      <c r="H76" s="1"/>
      <c r="I76" s="1"/>
      <c r="J76" s="1"/>
      <c r="K76" s="1"/>
      <c r="L76" s="1"/>
      <c r="M76" s="1"/>
    </row>
    <row r="77" spans="1:13" ht="16.5">
      <c r="A77" s="158"/>
      <c r="B77" s="158"/>
      <c r="C77" s="57"/>
      <c r="D77" s="112"/>
      <c r="E77" s="54"/>
      <c r="F77" s="1"/>
      <c r="G77" s="1"/>
      <c r="H77" s="1"/>
      <c r="I77" s="1"/>
      <c r="J77" s="1"/>
      <c r="K77" s="1"/>
      <c r="L77" s="1"/>
      <c r="M77" s="1"/>
    </row>
    <row r="78" spans="1:13" ht="16.5">
      <c r="A78" s="158"/>
      <c r="B78" s="158"/>
      <c r="C78" s="57"/>
      <c r="D78" s="112"/>
      <c r="E78" s="54"/>
      <c r="F78" s="1"/>
      <c r="G78" s="1"/>
      <c r="H78" s="1"/>
      <c r="I78" s="1"/>
      <c r="J78" s="1"/>
      <c r="K78" s="1"/>
      <c r="L78" s="1"/>
      <c r="M78" s="1"/>
    </row>
    <row r="79" spans="1:13" ht="16.5">
      <c r="A79" s="158"/>
      <c r="B79" s="158"/>
      <c r="C79" s="57"/>
      <c r="D79" s="112"/>
      <c r="E79" s="54"/>
      <c r="F79" s="1"/>
      <c r="G79" s="1"/>
      <c r="H79" s="1"/>
      <c r="I79" s="1"/>
      <c r="J79" s="1"/>
      <c r="K79" s="1"/>
      <c r="L79" s="1"/>
      <c r="M79" s="1"/>
    </row>
    <row r="80" spans="1:13" ht="15">
      <c r="A80" s="158"/>
      <c r="B80" s="158"/>
      <c r="C80" s="57"/>
      <c r="D80" s="111"/>
      <c r="E80" s="54"/>
      <c r="F80" s="1"/>
      <c r="G80" s="1"/>
      <c r="H80" s="1"/>
      <c r="I80" s="1"/>
      <c r="J80" s="1"/>
      <c r="K80" s="1"/>
      <c r="L80" s="1"/>
      <c r="M80" s="1"/>
    </row>
    <row r="81" spans="1:1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4">
      <c r="A82" s="30" t="s">
        <v>64</v>
      </c>
      <c r="B82" s="11"/>
      <c r="C82" s="55" t="s">
        <v>37</v>
      </c>
      <c r="D82" s="16" t="s">
        <v>13</v>
      </c>
      <c r="E82" s="59"/>
      <c r="F82" s="1"/>
      <c r="G82" s="119" t="s">
        <v>77</v>
      </c>
      <c r="H82" s="118"/>
      <c r="I82" s="118"/>
      <c r="J82" s="118"/>
      <c r="K82" s="6" t="s">
        <v>37</v>
      </c>
      <c r="L82" s="6" t="s">
        <v>13</v>
      </c>
      <c r="M82" s="118"/>
    </row>
    <row r="83" spans="1:13" ht="15">
      <c r="A83" s="165" t="s">
        <v>65</v>
      </c>
      <c r="B83" s="166"/>
      <c r="C83" s="113">
        <v>7</v>
      </c>
      <c r="D83" s="114"/>
      <c r="E83" s="115">
        <f>C83*D83</f>
        <v>0</v>
      </c>
      <c r="F83" s="1"/>
      <c r="G83" s="171" t="s">
        <v>65</v>
      </c>
      <c r="H83" s="172"/>
      <c r="I83" s="172"/>
      <c r="J83" s="166"/>
      <c r="K83" s="122">
        <v>9.5</v>
      </c>
      <c r="L83" s="114"/>
      <c r="M83" s="121"/>
    </row>
    <row r="84" spans="1:13" ht="15">
      <c r="A84" s="162" t="s">
        <v>66</v>
      </c>
      <c r="B84" s="163"/>
      <c r="C84" s="163"/>
      <c r="D84" s="163"/>
      <c r="E84" s="164"/>
      <c r="F84" s="1"/>
      <c r="G84" s="167" t="s">
        <v>66</v>
      </c>
      <c r="H84" s="168"/>
      <c r="I84" s="168"/>
      <c r="J84" s="168"/>
      <c r="K84" s="168"/>
      <c r="L84" s="168"/>
      <c r="M84" s="169"/>
    </row>
    <row r="85" spans="1:13" ht="15">
      <c r="A85" s="162" t="s">
        <v>67</v>
      </c>
      <c r="B85" s="163"/>
      <c r="C85" s="163"/>
      <c r="D85" s="163"/>
      <c r="E85" s="164"/>
      <c r="F85" s="1"/>
      <c r="G85" s="167" t="s">
        <v>67</v>
      </c>
      <c r="H85" s="168"/>
      <c r="I85" s="168"/>
      <c r="J85" s="168"/>
      <c r="K85" s="168"/>
      <c r="L85" s="168"/>
      <c r="M85" s="169"/>
    </row>
    <row r="86" spans="1:13" ht="15">
      <c r="A86" s="162" t="s">
        <v>68</v>
      </c>
      <c r="B86" s="163"/>
      <c r="C86" s="163"/>
      <c r="D86" s="163"/>
      <c r="E86" s="164"/>
      <c r="F86" s="1"/>
      <c r="G86" s="167" t="s">
        <v>70</v>
      </c>
      <c r="H86" s="168"/>
      <c r="I86" s="168"/>
      <c r="J86" s="168"/>
      <c r="K86" s="168"/>
      <c r="L86" s="168"/>
      <c r="M86" s="169"/>
    </row>
    <row r="87" spans="1:13" ht="15">
      <c r="A87" s="162" t="s">
        <v>69</v>
      </c>
      <c r="B87" s="163"/>
      <c r="C87" s="163"/>
      <c r="D87" s="163"/>
      <c r="E87" s="164"/>
      <c r="F87" s="1"/>
      <c r="G87" s="167" t="s">
        <v>78</v>
      </c>
      <c r="H87" s="168"/>
      <c r="I87" s="168"/>
      <c r="J87" s="168"/>
      <c r="K87" s="168"/>
      <c r="L87" s="168"/>
      <c r="M87" s="169"/>
    </row>
    <row r="88" spans="1:13" ht="15">
      <c r="A88" s="162" t="s">
        <v>70</v>
      </c>
      <c r="B88" s="163"/>
      <c r="C88" s="163"/>
      <c r="D88" s="163"/>
      <c r="E88" s="164"/>
      <c r="F88" s="1"/>
      <c r="G88" s="167" t="s">
        <v>79</v>
      </c>
      <c r="H88" s="168"/>
      <c r="I88" s="168"/>
      <c r="J88" s="168"/>
      <c r="K88" s="168"/>
      <c r="L88" s="168"/>
      <c r="M88" s="169"/>
    </row>
    <row r="89" spans="1:13" ht="15">
      <c r="A89" s="165" t="s">
        <v>71</v>
      </c>
      <c r="B89" s="166"/>
      <c r="C89" s="113">
        <v>7</v>
      </c>
      <c r="D89" s="114"/>
      <c r="E89" s="115">
        <f>C89*D89</f>
        <v>0</v>
      </c>
      <c r="F89" s="1"/>
      <c r="G89" s="171" t="s">
        <v>71</v>
      </c>
      <c r="H89" s="172"/>
      <c r="I89" s="172"/>
      <c r="J89" s="166"/>
      <c r="K89" s="122">
        <v>9.5</v>
      </c>
      <c r="L89" s="114"/>
      <c r="M89" s="121"/>
    </row>
    <row r="90" spans="1:13" ht="15">
      <c r="A90" s="162" t="s">
        <v>73</v>
      </c>
      <c r="B90" s="163"/>
      <c r="C90" s="163"/>
      <c r="D90" s="163"/>
      <c r="E90" s="164"/>
      <c r="F90" s="1"/>
      <c r="G90" s="167" t="s">
        <v>66</v>
      </c>
      <c r="H90" s="168"/>
      <c r="I90" s="168"/>
      <c r="J90" s="168"/>
      <c r="K90" s="168"/>
      <c r="L90" s="168"/>
      <c r="M90" s="169"/>
    </row>
    <row r="91" spans="1:13" ht="15">
      <c r="A91" s="162" t="s">
        <v>80</v>
      </c>
      <c r="B91" s="163"/>
      <c r="C91" s="163"/>
      <c r="D91" s="163"/>
      <c r="E91" s="164"/>
      <c r="F91" s="1"/>
      <c r="G91" s="167" t="s">
        <v>80</v>
      </c>
      <c r="H91" s="168"/>
      <c r="I91" s="168"/>
      <c r="J91" s="168"/>
      <c r="K91" s="168"/>
      <c r="L91" s="168"/>
      <c r="M91" s="169"/>
    </row>
    <row r="92" spans="1:13" ht="15">
      <c r="A92" s="162" t="s">
        <v>74</v>
      </c>
      <c r="B92" s="163"/>
      <c r="C92" s="163"/>
      <c r="D92" s="163"/>
      <c r="E92" s="164"/>
      <c r="F92" s="1"/>
      <c r="G92" s="167" t="s">
        <v>74</v>
      </c>
      <c r="H92" s="168"/>
      <c r="I92" s="168"/>
      <c r="J92" s="168"/>
      <c r="K92" s="168"/>
      <c r="L92" s="168"/>
      <c r="M92" s="169"/>
    </row>
    <row r="93" spans="1:13" ht="15">
      <c r="A93" s="162" t="s">
        <v>69</v>
      </c>
      <c r="B93" s="163"/>
      <c r="C93" s="163"/>
      <c r="D93" s="163"/>
      <c r="E93" s="164"/>
      <c r="F93" s="1"/>
      <c r="G93" s="167" t="s">
        <v>79</v>
      </c>
      <c r="H93" s="168"/>
      <c r="I93" s="168"/>
      <c r="J93" s="168"/>
      <c r="K93" s="168"/>
      <c r="L93" s="168"/>
      <c r="M93" s="169"/>
    </row>
    <row r="94" spans="1:13" ht="15">
      <c r="A94" s="165" t="s">
        <v>72</v>
      </c>
      <c r="B94" s="166"/>
      <c r="C94" s="113">
        <v>7</v>
      </c>
      <c r="D94" s="114"/>
      <c r="E94" s="115">
        <f>C94*D94</f>
        <v>0</v>
      </c>
      <c r="F94" s="1"/>
      <c r="G94" s="167" t="s">
        <v>81</v>
      </c>
      <c r="H94" s="168"/>
      <c r="I94" s="168"/>
      <c r="J94" s="168"/>
      <c r="K94" s="168"/>
      <c r="L94" s="168"/>
      <c r="M94" s="169"/>
    </row>
    <row r="95" spans="1:13" ht="15">
      <c r="A95" s="162" t="s">
        <v>66</v>
      </c>
      <c r="B95" s="163"/>
      <c r="C95" s="163"/>
      <c r="D95" s="163"/>
      <c r="E95" s="164"/>
      <c r="F95" s="1"/>
      <c r="G95" s="167" t="s">
        <v>82</v>
      </c>
      <c r="H95" s="168"/>
      <c r="I95" s="168"/>
      <c r="J95" s="168"/>
      <c r="K95" s="168"/>
      <c r="L95" s="168"/>
      <c r="M95" s="169"/>
    </row>
    <row r="96" spans="1:13" ht="15">
      <c r="A96" s="162" t="s">
        <v>67</v>
      </c>
      <c r="B96" s="163"/>
      <c r="C96" s="163"/>
      <c r="D96" s="163"/>
      <c r="E96" s="164"/>
      <c r="F96" s="1"/>
      <c r="G96" s="171" t="s">
        <v>72</v>
      </c>
      <c r="H96" s="172"/>
      <c r="I96" s="172"/>
      <c r="J96" s="166"/>
      <c r="K96" s="122">
        <v>9.5</v>
      </c>
      <c r="L96" s="114"/>
      <c r="M96" s="121"/>
    </row>
    <row r="97" spans="1:13" ht="15">
      <c r="A97" s="162" t="s">
        <v>75</v>
      </c>
      <c r="B97" s="163"/>
      <c r="C97" s="163"/>
      <c r="D97" s="163"/>
      <c r="E97" s="164"/>
      <c r="F97" s="1"/>
      <c r="G97" s="167" t="s">
        <v>66</v>
      </c>
      <c r="H97" s="168"/>
      <c r="I97" s="168"/>
      <c r="J97" s="168"/>
      <c r="K97" s="168"/>
      <c r="L97" s="168"/>
      <c r="M97" s="169"/>
    </row>
    <row r="98" spans="1:13" ht="15">
      <c r="A98" s="162" t="s">
        <v>69</v>
      </c>
      <c r="B98" s="163"/>
      <c r="C98" s="163"/>
      <c r="D98" s="163"/>
      <c r="E98" s="164"/>
      <c r="F98" s="1"/>
      <c r="G98" s="167" t="s">
        <v>67</v>
      </c>
      <c r="H98" s="168"/>
      <c r="I98" s="168"/>
      <c r="J98" s="168"/>
      <c r="K98" s="168"/>
      <c r="L98" s="168"/>
      <c r="M98" s="169"/>
    </row>
    <row r="99" spans="1:13" ht="15" thickBot="1">
      <c r="A99" s="162" t="s">
        <v>76</v>
      </c>
      <c r="B99" s="163"/>
      <c r="C99" s="163"/>
      <c r="D99" s="163"/>
      <c r="E99" s="170"/>
      <c r="F99" s="1"/>
      <c r="G99" s="167" t="s">
        <v>68</v>
      </c>
      <c r="H99" s="168"/>
      <c r="I99" s="168"/>
      <c r="J99" s="168"/>
      <c r="K99" s="168"/>
      <c r="L99" s="168"/>
      <c r="M99" s="169"/>
    </row>
    <row r="100" spans="4:13" ht="15" thickBot="1">
      <c r="D100" s="116" t="s">
        <v>9</v>
      </c>
      <c r="E100" s="117">
        <f>SUM(E94+E89+E83)</f>
        <v>0</v>
      </c>
      <c r="F100" s="1"/>
      <c r="G100" s="167" t="s">
        <v>79</v>
      </c>
      <c r="H100" s="168"/>
      <c r="I100" s="168"/>
      <c r="J100" s="168"/>
      <c r="K100" s="168"/>
      <c r="L100" s="168"/>
      <c r="M100" s="169"/>
    </row>
    <row r="101" spans="6:13" ht="15">
      <c r="F101" s="1"/>
      <c r="G101" s="167" t="s">
        <v>83</v>
      </c>
      <c r="H101" s="168"/>
      <c r="I101" s="168"/>
      <c r="J101" s="168"/>
      <c r="K101" s="168"/>
      <c r="L101" s="168"/>
      <c r="M101" s="169"/>
    </row>
    <row r="102" spans="1:13" ht="15">
      <c r="A102" s="124" t="s">
        <v>87</v>
      </c>
      <c r="G102" s="167" t="s">
        <v>84</v>
      </c>
      <c r="H102" s="168"/>
      <c r="I102" s="168"/>
      <c r="J102" s="168"/>
      <c r="K102" s="168"/>
      <c r="L102" s="168"/>
      <c r="M102" s="169"/>
    </row>
    <row r="103" spans="7:13" ht="15" thickBot="1">
      <c r="G103" s="167" t="s">
        <v>85</v>
      </c>
      <c r="H103" s="168"/>
      <c r="I103" s="168"/>
      <c r="J103" s="168"/>
      <c r="K103" s="168"/>
      <c r="L103" s="168"/>
      <c r="M103" s="169"/>
    </row>
    <row r="104" spans="12:13" ht="14.25" thickBot="1">
      <c r="L104" s="116" t="s">
        <v>9</v>
      </c>
      <c r="M104" s="117">
        <f>SUM(M96,M89,M83)</f>
        <v>0</v>
      </c>
    </row>
    <row r="106" spans="1:12" ht="24">
      <c r="A106" s="110" t="s">
        <v>86</v>
      </c>
      <c r="C106" s="120" t="s">
        <v>37</v>
      </c>
      <c r="D106" s="120" t="s">
        <v>13</v>
      </c>
      <c r="K106" s="120" t="s">
        <v>37</v>
      </c>
      <c r="L106" s="120" t="s">
        <v>13</v>
      </c>
    </row>
    <row r="107" spans="1:13" ht="15">
      <c r="A107" s="165" t="s">
        <v>65</v>
      </c>
      <c r="B107" s="166"/>
      <c r="C107" s="113">
        <v>7.5</v>
      </c>
      <c r="D107" s="114"/>
      <c r="E107" s="115">
        <f>C107*D107</f>
        <v>0</v>
      </c>
      <c r="G107" s="171" t="s">
        <v>94</v>
      </c>
      <c r="H107" s="172"/>
      <c r="I107" s="172"/>
      <c r="J107" s="166"/>
      <c r="K107" s="122">
        <v>8</v>
      </c>
      <c r="L107" s="114"/>
      <c r="M107" s="122">
        <f>K107*L107</f>
        <v>0</v>
      </c>
    </row>
    <row r="108" spans="1:13" ht="15">
      <c r="A108" s="162" t="s">
        <v>88</v>
      </c>
      <c r="B108" s="163"/>
      <c r="C108" s="163"/>
      <c r="D108" s="163"/>
      <c r="E108" s="164"/>
      <c r="G108" s="167" t="s">
        <v>99</v>
      </c>
      <c r="H108" s="168"/>
      <c r="I108" s="168"/>
      <c r="J108" s="168"/>
      <c r="K108" s="168"/>
      <c r="L108" s="168"/>
      <c r="M108" s="169"/>
    </row>
    <row r="109" spans="1:13" ht="15">
      <c r="A109" s="162" t="s">
        <v>89</v>
      </c>
      <c r="B109" s="163"/>
      <c r="C109" s="163"/>
      <c r="D109" s="163"/>
      <c r="E109" s="164"/>
      <c r="G109" s="167" t="s">
        <v>100</v>
      </c>
      <c r="H109" s="168"/>
      <c r="I109" s="168"/>
      <c r="J109" s="168"/>
      <c r="K109" s="168"/>
      <c r="L109" s="168"/>
      <c r="M109" s="169"/>
    </row>
    <row r="110" spans="1:13" ht="15">
      <c r="A110" s="162" t="s">
        <v>90</v>
      </c>
      <c r="B110" s="163"/>
      <c r="C110" s="163"/>
      <c r="D110" s="163"/>
      <c r="E110" s="164"/>
      <c r="G110" s="167" t="s">
        <v>95</v>
      </c>
      <c r="H110" s="168"/>
      <c r="I110" s="168"/>
      <c r="J110" s="168"/>
      <c r="K110" s="168"/>
      <c r="L110" s="168"/>
      <c r="M110" s="169"/>
    </row>
    <row r="111" spans="1:13" ht="15">
      <c r="A111" s="162" t="s">
        <v>91</v>
      </c>
      <c r="B111" s="163"/>
      <c r="C111" s="163"/>
      <c r="D111" s="163"/>
      <c r="E111" s="164"/>
      <c r="G111" s="167" t="s">
        <v>96</v>
      </c>
      <c r="H111" s="168"/>
      <c r="I111" s="168"/>
      <c r="J111" s="168"/>
      <c r="K111" s="168"/>
      <c r="L111" s="168"/>
      <c r="M111" s="169"/>
    </row>
    <row r="112" spans="1:13" ht="15">
      <c r="A112" s="165" t="s">
        <v>71</v>
      </c>
      <c r="B112" s="166"/>
      <c r="C112" s="113">
        <v>8.5</v>
      </c>
      <c r="D112" s="114"/>
      <c r="E112" s="115">
        <f>C112*D112</f>
        <v>0</v>
      </c>
      <c r="G112" s="167" t="s">
        <v>91</v>
      </c>
      <c r="H112" s="168"/>
      <c r="I112" s="168"/>
      <c r="J112" s="168"/>
      <c r="K112" s="168"/>
      <c r="L112" s="168"/>
      <c r="M112" s="169"/>
    </row>
    <row r="113" spans="1:13" ht="15">
      <c r="A113" s="162" t="s">
        <v>88</v>
      </c>
      <c r="B113" s="163"/>
      <c r="C113" s="163"/>
      <c r="D113" s="163"/>
      <c r="E113" s="164"/>
      <c r="G113" s="171" t="s">
        <v>97</v>
      </c>
      <c r="H113" s="172"/>
      <c r="I113" s="172"/>
      <c r="J113" s="166"/>
      <c r="K113" s="122">
        <v>9.5</v>
      </c>
      <c r="L113" s="114"/>
      <c r="M113" s="122">
        <f>K113*L113</f>
        <v>0</v>
      </c>
    </row>
    <row r="114" spans="1:13" ht="15">
      <c r="A114" s="162" t="s">
        <v>89</v>
      </c>
      <c r="B114" s="163"/>
      <c r="C114" s="163"/>
      <c r="D114" s="163"/>
      <c r="E114" s="164"/>
      <c r="G114" s="167" t="s">
        <v>99</v>
      </c>
      <c r="H114" s="168"/>
      <c r="I114" s="168"/>
      <c r="J114" s="168"/>
      <c r="K114" s="168"/>
      <c r="L114" s="168"/>
      <c r="M114" s="169"/>
    </row>
    <row r="115" spans="1:13" ht="15">
      <c r="A115" s="162" t="s">
        <v>90</v>
      </c>
      <c r="B115" s="163"/>
      <c r="C115" s="163"/>
      <c r="D115" s="163"/>
      <c r="E115" s="164"/>
      <c r="G115" s="167" t="s">
        <v>100</v>
      </c>
      <c r="H115" s="168"/>
      <c r="I115" s="168"/>
      <c r="J115" s="168"/>
      <c r="K115" s="168"/>
      <c r="L115" s="168"/>
      <c r="M115" s="169"/>
    </row>
    <row r="116" spans="1:13" ht="15">
      <c r="A116" s="162" t="s">
        <v>92</v>
      </c>
      <c r="B116" s="163"/>
      <c r="C116" s="163"/>
      <c r="D116" s="163"/>
      <c r="E116" s="164"/>
      <c r="G116" s="167" t="s">
        <v>95</v>
      </c>
      <c r="H116" s="168"/>
      <c r="I116" s="168"/>
      <c r="J116" s="168"/>
      <c r="K116" s="168"/>
      <c r="L116" s="168"/>
      <c r="M116" s="169"/>
    </row>
    <row r="117" spans="1:13" ht="15">
      <c r="A117" s="162" t="s">
        <v>91</v>
      </c>
      <c r="B117" s="163"/>
      <c r="C117" s="163"/>
      <c r="D117" s="163"/>
      <c r="E117" s="164"/>
      <c r="G117" s="167" t="s">
        <v>96</v>
      </c>
      <c r="H117" s="168"/>
      <c r="I117" s="168"/>
      <c r="J117" s="168"/>
      <c r="K117" s="168"/>
      <c r="L117" s="168"/>
      <c r="M117" s="169"/>
    </row>
    <row r="118" spans="1:13" ht="15">
      <c r="A118" s="165" t="s">
        <v>72</v>
      </c>
      <c r="B118" s="166"/>
      <c r="C118" s="113">
        <v>9.5</v>
      </c>
      <c r="D118" s="114"/>
      <c r="E118" s="115">
        <f>C118*D118</f>
        <v>0</v>
      </c>
      <c r="G118" s="167" t="s">
        <v>91</v>
      </c>
      <c r="H118" s="168"/>
      <c r="I118" s="168"/>
      <c r="J118" s="168"/>
      <c r="K118" s="168"/>
      <c r="L118" s="168"/>
      <c r="M118" s="169"/>
    </row>
    <row r="119" spans="1:13" ht="15">
      <c r="A119" s="162" t="s">
        <v>88</v>
      </c>
      <c r="B119" s="163"/>
      <c r="C119" s="163"/>
      <c r="D119" s="163"/>
      <c r="E119" s="164"/>
      <c r="G119" s="167" t="s">
        <v>92</v>
      </c>
      <c r="H119" s="168"/>
      <c r="I119" s="168"/>
      <c r="J119" s="168"/>
      <c r="K119" s="168"/>
      <c r="L119" s="168"/>
      <c r="M119" s="169"/>
    </row>
    <row r="120" spans="1:13" ht="15">
      <c r="A120" s="162" t="s">
        <v>89</v>
      </c>
      <c r="B120" s="163"/>
      <c r="C120" s="163"/>
      <c r="D120" s="163"/>
      <c r="E120" s="164"/>
      <c r="G120" s="171" t="s">
        <v>98</v>
      </c>
      <c r="H120" s="172"/>
      <c r="I120" s="172"/>
      <c r="J120" s="166"/>
      <c r="K120" s="122">
        <v>10</v>
      </c>
      <c r="L120" s="114"/>
      <c r="M120" s="122">
        <f>K120*L120</f>
        <v>0</v>
      </c>
    </row>
    <row r="121" spans="1:13" ht="15">
      <c r="A121" s="162" t="s">
        <v>90</v>
      </c>
      <c r="B121" s="163"/>
      <c r="C121" s="163"/>
      <c r="D121" s="163"/>
      <c r="E121" s="164"/>
      <c r="G121" s="167" t="s">
        <v>99</v>
      </c>
      <c r="H121" s="168"/>
      <c r="I121" s="168"/>
      <c r="J121" s="168"/>
      <c r="K121" s="168"/>
      <c r="L121" s="168"/>
      <c r="M121" s="169"/>
    </row>
    <row r="122" spans="1:13" ht="15">
      <c r="A122" s="162" t="s">
        <v>92</v>
      </c>
      <c r="B122" s="163"/>
      <c r="C122" s="163"/>
      <c r="D122" s="163"/>
      <c r="E122" s="164"/>
      <c r="G122" s="167" t="s">
        <v>100</v>
      </c>
      <c r="H122" s="168"/>
      <c r="I122" s="168"/>
      <c r="J122" s="168"/>
      <c r="K122" s="168"/>
      <c r="L122" s="168"/>
      <c r="M122" s="169"/>
    </row>
    <row r="123" spans="1:13" ht="15">
      <c r="A123" s="162" t="s">
        <v>91</v>
      </c>
      <c r="B123" s="163"/>
      <c r="C123" s="163"/>
      <c r="D123" s="163"/>
      <c r="E123" s="164"/>
      <c r="G123" s="167" t="s">
        <v>95</v>
      </c>
      <c r="H123" s="168"/>
      <c r="I123" s="168"/>
      <c r="J123" s="168"/>
      <c r="K123" s="168"/>
      <c r="L123" s="168"/>
      <c r="M123" s="169"/>
    </row>
    <row r="124" spans="1:13" ht="15">
      <c r="A124" s="162" t="s">
        <v>93</v>
      </c>
      <c r="B124" s="163"/>
      <c r="C124" s="163"/>
      <c r="D124" s="163"/>
      <c r="E124" s="164"/>
      <c r="G124" s="167" t="s">
        <v>96</v>
      </c>
      <c r="H124" s="168"/>
      <c r="I124" s="168"/>
      <c r="J124" s="168"/>
      <c r="K124" s="168"/>
      <c r="L124" s="168"/>
      <c r="M124" s="169"/>
    </row>
    <row r="125" spans="1:13" ht="15">
      <c r="A125" s="158"/>
      <c r="B125" s="158"/>
      <c r="C125" s="57"/>
      <c r="D125" s="111"/>
      <c r="E125" s="54"/>
      <c r="G125" s="167" t="s">
        <v>91</v>
      </c>
      <c r="H125" s="168"/>
      <c r="I125" s="168"/>
      <c r="J125" s="168"/>
      <c r="K125" s="168"/>
      <c r="L125" s="168"/>
      <c r="M125" s="169"/>
    </row>
    <row r="126" spans="1:13" ht="15">
      <c r="A126" s="158" t="s">
        <v>101</v>
      </c>
      <c r="B126" s="158"/>
      <c r="C126" s="158"/>
      <c r="D126" s="158"/>
      <c r="E126" s="158"/>
      <c r="G126" s="167" t="s">
        <v>92</v>
      </c>
      <c r="H126" s="168"/>
      <c r="I126" s="168"/>
      <c r="J126" s="168"/>
      <c r="K126" s="168"/>
      <c r="L126" s="168"/>
      <c r="M126" s="169"/>
    </row>
    <row r="127" spans="7:13" ht="15">
      <c r="G127" s="167" t="s">
        <v>93</v>
      </c>
      <c r="H127" s="168"/>
      <c r="I127" s="168"/>
      <c r="J127" s="168"/>
      <c r="K127" s="168"/>
      <c r="L127" s="168"/>
      <c r="M127" s="169"/>
    </row>
    <row r="128" spans="1:5" ht="15">
      <c r="A128" s="174"/>
      <c r="B128" s="174"/>
      <c r="C128" s="174"/>
      <c r="D128" s="174"/>
      <c r="E128" s="174"/>
    </row>
    <row r="129" spans="1:5" ht="15" thickBot="1">
      <c r="A129" s="174"/>
      <c r="B129" s="174"/>
      <c r="C129" s="174"/>
      <c r="D129" s="174"/>
      <c r="E129" s="174"/>
    </row>
    <row r="130" spans="1:13" ht="15.75" thickBot="1">
      <c r="A130" s="66"/>
      <c r="B130" s="66"/>
      <c r="C130" s="66"/>
      <c r="D130" s="66"/>
      <c r="E130" s="29"/>
      <c r="F130" s="29"/>
      <c r="G130" s="29"/>
      <c r="H130" s="29"/>
      <c r="I130" s="29"/>
      <c r="J130" s="81"/>
      <c r="K130" s="60"/>
      <c r="L130" s="130" t="s">
        <v>9</v>
      </c>
      <c r="M130" s="51">
        <f>SUM(M120,M113,M107,E107,E112,E118)</f>
        <v>0</v>
      </c>
    </row>
    <row r="131" spans="2:13" ht="15">
      <c r="B131" s="13"/>
      <c r="C131" s="13"/>
      <c r="D131" s="13"/>
      <c r="E131" s="13"/>
      <c r="F131" s="13"/>
      <c r="G131" s="13"/>
      <c r="H131" s="13"/>
      <c r="I131" s="13"/>
      <c r="J131" s="13"/>
      <c r="K131" s="14"/>
      <c r="L131" s="11"/>
      <c r="M131" s="11"/>
    </row>
    <row r="132" spans="1:13" ht="15">
      <c r="A132" s="131" t="s">
        <v>32</v>
      </c>
      <c r="B132" s="132"/>
      <c r="C132" s="132"/>
      <c r="D132" s="132"/>
      <c r="E132" s="132"/>
      <c r="F132" s="132"/>
      <c r="G132" s="132"/>
      <c r="H132" s="132"/>
      <c r="I132" s="133"/>
      <c r="J132" s="43">
        <v>5</v>
      </c>
      <c r="K132" s="48">
        <f>IF(SUM(M130)&lt;25,1,0)</f>
        <v>1</v>
      </c>
      <c r="L132" s="82"/>
      <c r="M132" s="42">
        <f>K132*J132</f>
        <v>5</v>
      </c>
    </row>
    <row r="133" spans="1:13" ht="15" thickBot="1">
      <c r="A133" s="6"/>
      <c r="B133" s="7"/>
      <c r="C133" s="6"/>
      <c r="D133" s="6"/>
      <c r="E133" s="6"/>
      <c r="F133" s="11"/>
      <c r="G133" s="11"/>
      <c r="H133" s="11"/>
      <c r="I133" s="11"/>
      <c r="J133" s="11"/>
      <c r="K133" s="11"/>
      <c r="L133" s="11"/>
      <c r="M133" s="11"/>
    </row>
    <row r="134" spans="1:13" ht="15.75" thickBot="1">
      <c r="A134" s="173"/>
      <c r="B134" s="173"/>
      <c r="C134" s="173"/>
      <c r="D134" s="173"/>
      <c r="E134" s="173"/>
      <c r="F134" s="11"/>
      <c r="G134" s="11"/>
      <c r="H134" s="11"/>
      <c r="I134" s="11"/>
      <c r="J134" s="11"/>
      <c r="K134" s="16"/>
      <c r="L134" s="129" t="s">
        <v>62</v>
      </c>
      <c r="M134" s="51">
        <f>SUM(M130+M132)</f>
        <v>5</v>
      </c>
    </row>
    <row r="135" spans="1:9" ht="15">
      <c r="A135" s="125" t="s">
        <v>102</v>
      </c>
      <c r="B135" s="125"/>
      <c r="C135" s="125"/>
      <c r="D135" s="125"/>
      <c r="E135" s="125"/>
      <c r="F135" s="126"/>
      <c r="G135" s="126"/>
      <c r="H135" s="126"/>
      <c r="I135" s="126"/>
    </row>
    <row r="136" spans="1:5" ht="15">
      <c r="A136" s="174"/>
      <c r="B136" s="174"/>
      <c r="C136" s="174"/>
      <c r="D136" s="174"/>
      <c r="E136" s="174"/>
    </row>
    <row r="137" spans="6:12" ht="15" thickBot="1">
      <c r="F137" s="6"/>
      <c r="G137" s="6"/>
      <c r="H137" s="6"/>
      <c r="I137" s="6"/>
      <c r="J137" s="6"/>
      <c r="K137" s="6"/>
      <c r="L137" s="6"/>
    </row>
    <row r="138" spans="1:12" ht="15.75" thickBot="1">
      <c r="A138" s="155" t="s">
        <v>33</v>
      </c>
      <c r="B138" s="156"/>
      <c r="C138" s="156"/>
      <c r="D138" s="156"/>
      <c r="E138" s="157"/>
      <c r="F138" s="6"/>
      <c r="G138" s="152" t="s">
        <v>19</v>
      </c>
      <c r="H138" s="153"/>
      <c r="I138" s="153"/>
      <c r="J138" s="153"/>
      <c r="K138" s="153"/>
      <c r="L138" s="154"/>
    </row>
    <row r="139" spans="1:12" ht="15.75" thickBot="1">
      <c r="A139" s="23" t="s">
        <v>1</v>
      </c>
      <c r="B139" s="144"/>
      <c r="C139" s="145"/>
      <c r="D139" s="145"/>
      <c r="E139" s="146"/>
      <c r="F139" s="6"/>
      <c r="G139" s="88"/>
      <c r="H139" s="89"/>
      <c r="I139" s="89"/>
      <c r="J139" s="89"/>
      <c r="K139" s="89"/>
      <c r="L139" s="90"/>
    </row>
    <row r="140" spans="1:12" ht="15.75" thickBot="1">
      <c r="A140" s="23" t="s">
        <v>2</v>
      </c>
      <c r="B140" s="101"/>
      <c r="C140" s="102"/>
      <c r="D140" s="102"/>
      <c r="E140" s="103"/>
      <c r="F140" s="17"/>
      <c r="G140" s="88"/>
      <c r="H140" s="89"/>
      <c r="I140" s="89"/>
      <c r="J140" s="89"/>
      <c r="K140" s="89"/>
      <c r="L140" s="90"/>
    </row>
    <row r="141" spans="1:12" ht="15.75" thickBot="1">
      <c r="A141" s="24" t="s">
        <v>0</v>
      </c>
      <c r="B141" s="101"/>
      <c r="C141" s="102"/>
      <c r="D141" s="102"/>
      <c r="E141" s="103"/>
      <c r="F141" s="17"/>
      <c r="G141" s="88"/>
      <c r="H141" s="89"/>
      <c r="I141" s="89"/>
      <c r="J141" s="89"/>
      <c r="K141" s="89"/>
      <c r="L141" s="90"/>
    </row>
    <row r="142" spans="1:12" ht="15.75" thickBot="1">
      <c r="A142" s="25" t="s">
        <v>3</v>
      </c>
      <c r="B142" s="104"/>
      <c r="C142" s="105"/>
      <c r="D142" s="105"/>
      <c r="E142" s="106"/>
      <c r="F142" s="17"/>
      <c r="G142" s="91"/>
      <c r="H142" s="92"/>
      <c r="I142" s="92"/>
      <c r="J142" s="92"/>
      <c r="K142" s="92"/>
      <c r="L142" s="93"/>
    </row>
    <row r="143" spans="1:12" ht="15" thickBot="1">
      <c r="A143" s="26"/>
      <c r="B143" s="107"/>
      <c r="C143" s="108"/>
      <c r="D143" s="108"/>
      <c r="E143" s="109"/>
      <c r="F143" s="17"/>
      <c r="G143" s="1"/>
      <c r="H143" s="1"/>
      <c r="I143" s="20"/>
      <c r="J143" s="20"/>
      <c r="K143" s="20"/>
      <c r="L143" s="20"/>
    </row>
    <row r="144" spans="1:12" ht="15" thickBot="1">
      <c r="A144" s="23" t="s">
        <v>103</v>
      </c>
      <c r="B144" s="101"/>
      <c r="C144" s="102"/>
      <c r="D144" s="102"/>
      <c r="E144" s="103"/>
      <c r="F144" s="19"/>
      <c r="G144" s="159" t="s">
        <v>59</v>
      </c>
      <c r="H144" s="160"/>
      <c r="I144" s="160"/>
      <c r="J144" s="160"/>
      <c r="K144" s="160"/>
      <c r="L144" s="161"/>
    </row>
    <row r="145" spans="1:12" ht="15" thickBot="1">
      <c r="A145" s="24" t="s">
        <v>34</v>
      </c>
      <c r="B145" s="101"/>
      <c r="C145" s="102"/>
      <c r="D145" s="102"/>
      <c r="E145" s="103"/>
      <c r="F145" s="19"/>
      <c r="G145" s="78"/>
      <c r="H145" s="79"/>
      <c r="I145" s="79"/>
      <c r="J145" s="79"/>
      <c r="K145" s="79"/>
      <c r="L145" s="80"/>
    </row>
    <row r="146" spans="1:12" ht="15">
      <c r="A146" s="123"/>
      <c r="B146" s="28"/>
      <c r="C146" s="28"/>
      <c r="D146" s="28"/>
      <c r="E146" s="28"/>
      <c r="F146" s="18"/>
      <c r="G146" s="72"/>
      <c r="H146" s="70"/>
      <c r="I146" s="70"/>
      <c r="J146" s="70"/>
      <c r="K146" s="70"/>
      <c r="L146" s="71"/>
    </row>
    <row r="147" spans="1:12" ht="15" thickBot="1">
      <c r="A147" s="128" t="s">
        <v>110</v>
      </c>
      <c r="B147" s="28"/>
      <c r="C147" s="28"/>
      <c r="D147" s="28"/>
      <c r="E147" s="28"/>
      <c r="F147" s="15"/>
      <c r="G147" s="73"/>
      <c r="H147" s="74"/>
      <c r="I147" s="74"/>
      <c r="J147" s="74"/>
      <c r="K147" s="74"/>
      <c r="L147" s="75"/>
    </row>
    <row r="148" spans="1:12" ht="15">
      <c r="A148" s="1"/>
      <c r="B148" s="1"/>
      <c r="C148" s="1"/>
      <c r="D148" s="1"/>
      <c r="E148" s="1"/>
      <c r="F148" s="4"/>
      <c r="G148" s="1"/>
      <c r="H148" s="1"/>
      <c r="I148" s="1"/>
      <c r="J148" s="1"/>
      <c r="K148" s="1"/>
      <c r="L148" s="1"/>
    </row>
    <row r="149" spans="1:12" ht="20.25">
      <c r="A149" s="1"/>
      <c r="B149" s="67"/>
      <c r="C149" s="100" t="s">
        <v>58</v>
      </c>
      <c r="D149" s="100"/>
      <c r="E149" s="100"/>
      <c r="F149" s="67"/>
      <c r="G149" s="100"/>
      <c r="H149" s="100"/>
      <c r="I149" s="100"/>
      <c r="J149" s="100"/>
      <c r="K149" s="67"/>
      <c r="L149" s="67"/>
    </row>
  </sheetData>
  <sheetProtection sheet="1" objects="1" scenarios="1"/>
  <mergeCells count="146">
    <mergeCell ref="G112:M112"/>
    <mergeCell ref="A132:I132"/>
    <mergeCell ref="G107:J107"/>
    <mergeCell ref="G108:M108"/>
    <mergeCell ref="G109:M109"/>
    <mergeCell ref="G110:M110"/>
    <mergeCell ref="G111:M111"/>
    <mergeCell ref="G122:M122"/>
    <mergeCell ref="G121:M121"/>
    <mergeCell ref="G113:J113"/>
    <mergeCell ref="G114:M114"/>
    <mergeCell ref="G115:M115"/>
    <mergeCell ref="G116:M116"/>
    <mergeCell ref="G117:M117"/>
    <mergeCell ref="G118:M118"/>
    <mergeCell ref="G119:M119"/>
    <mergeCell ref="G125:M125"/>
    <mergeCell ref="G126:M126"/>
    <mergeCell ref="G127:M127"/>
    <mergeCell ref="G124:M124"/>
    <mergeCell ref="G123:M123"/>
    <mergeCell ref="G120:J120"/>
    <mergeCell ref="A136:E136"/>
    <mergeCell ref="A128:E128"/>
    <mergeCell ref="A129:E129"/>
    <mergeCell ref="A124:E124"/>
    <mergeCell ref="A116:E116"/>
    <mergeCell ref="A123:E123"/>
    <mergeCell ref="A125:B125"/>
    <mergeCell ref="A126:E126"/>
    <mergeCell ref="A118:B118"/>
    <mergeCell ref="A119:E119"/>
    <mergeCell ref="A33:B33"/>
    <mergeCell ref="A27:C27"/>
    <mergeCell ref="A26:C26"/>
    <mergeCell ref="A115:E115"/>
    <mergeCell ref="A117:E117"/>
    <mergeCell ref="A91:E91"/>
    <mergeCell ref="A92:E92"/>
    <mergeCell ref="A43:D43"/>
    <mergeCell ref="A42:D42"/>
    <mergeCell ref="A39:B39"/>
    <mergeCell ref="A37:B37"/>
    <mergeCell ref="A36:B36"/>
    <mergeCell ref="A120:E120"/>
    <mergeCell ref="G144:L144"/>
    <mergeCell ref="A44:D44"/>
    <mergeCell ref="A107:B107"/>
    <mergeCell ref="A108:E108"/>
    <mergeCell ref="A109:E109"/>
    <mergeCell ref="A110:E110"/>
    <mergeCell ref="A111:E111"/>
    <mergeCell ref="A112:B112"/>
    <mergeCell ref="A113:E113"/>
    <mergeCell ref="A114:E114"/>
    <mergeCell ref="B139:E139"/>
    <mergeCell ref="G138:L138"/>
    <mergeCell ref="A138:E138"/>
    <mergeCell ref="A134:E134"/>
    <mergeCell ref="G100:M100"/>
    <mergeCell ref="G101:M101"/>
    <mergeCell ref="G102:M102"/>
    <mergeCell ref="G103:M103"/>
    <mergeCell ref="A121:E121"/>
    <mergeCell ref="A122:E122"/>
    <mergeCell ref="G90:M90"/>
    <mergeCell ref="G91:M91"/>
    <mergeCell ref="G92:M92"/>
    <mergeCell ref="G93:M93"/>
    <mergeCell ref="G94:M94"/>
    <mergeCell ref="G95:M95"/>
    <mergeCell ref="G97:M97"/>
    <mergeCell ref="G98:M98"/>
    <mergeCell ref="G99:M99"/>
    <mergeCell ref="G83:J83"/>
    <mergeCell ref="G89:J89"/>
    <mergeCell ref="G96:J96"/>
    <mergeCell ref="G84:M84"/>
    <mergeCell ref="G85:M85"/>
    <mergeCell ref="G86:M86"/>
    <mergeCell ref="G87:M87"/>
    <mergeCell ref="G88:M88"/>
    <mergeCell ref="A97:E97"/>
    <mergeCell ref="A98:E98"/>
    <mergeCell ref="A99:E99"/>
    <mergeCell ref="A84:E84"/>
    <mergeCell ref="A85:E85"/>
    <mergeCell ref="A86:E86"/>
    <mergeCell ref="A87:E87"/>
    <mergeCell ref="A88:E88"/>
    <mergeCell ref="A90:E90"/>
    <mergeCell ref="A93:E93"/>
    <mergeCell ref="A95:E95"/>
    <mergeCell ref="A96:E96"/>
    <mergeCell ref="A94:B94"/>
    <mergeCell ref="A89:B89"/>
    <mergeCell ref="A83:B83"/>
    <mergeCell ref="A76:B76"/>
    <mergeCell ref="A77:B77"/>
    <mergeCell ref="A78:B78"/>
    <mergeCell ref="A79:B79"/>
    <mergeCell ref="A80:B80"/>
    <mergeCell ref="G62:L62"/>
    <mergeCell ref="A52:I52"/>
    <mergeCell ref="G56:L56"/>
    <mergeCell ref="A54:E54"/>
    <mergeCell ref="B55:E55"/>
    <mergeCell ref="B56:E56"/>
    <mergeCell ref="B57:E57"/>
    <mergeCell ref="B58:E59"/>
    <mergeCell ref="B60:E60"/>
    <mergeCell ref="B61:E61"/>
    <mergeCell ref="H9:I9"/>
    <mergeCell ref="F9:G9"/>
    <mergeCell ref="H36:J36"/>
    <mergeCell ref="H37:J37"/>
    <mergeCell ref="H38:J38"/>
    <mergeCell ref="H39:J39"/>
    <mergeCell ref="A38:B38"/>
    <mergeCell ref="A21:C21"/>
    <mergeCell ref="A22:C22"/>
    <mergeCell ref="H33:J33"/>
    <mergeCell ref="H34:J34"/>
    <mergeCell ref="H35:J35"/>
    <mergeCell ref="A34:B34"/>
    <mergeCell ref="A35:B35"/>
    <mergeCell ref="A30:B30"/>
    <mergeCell ref="A31:B31"/>
    <mergeCell ref="A32:B32"/>
    <mergeCell ref="H29:J29"/>
    <mergeCell ref="H30:J30"/>
    <mergeCell ref="H31:J31"/>
    <mergeCell ref="H32:J32"/>
    <mergeCell ref="A23:C23"/>
    <mergeCell ref="A24:C24"/>
    <mergeCell ref="A25:C2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</mergeCells>
  <conditionalFormatting sqref="M54">
    <cfRule type="uniqueValues" priority="2" dxfId="0">
      <formula>AND(COUNTIF($M$54:$M$54,M54)=1,NOT(ISBLANK(M54)))</formula>
    </cfRule>
  </conditionalFormatting>
  <conditionalFormatting sqref="M134">
    <cfRule type="uniqueValues" priority="1" dxfId="0">
      <formula>AND(COUNTIF($M$134:$M$134,M134)=1,NOT(ISBLANK(M134)))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Verweij - Toussaint B.V.</dc:creator>
  <cp:keywords/>
  <dc:description/>
  <cp:lastModifiedBy>Peter Boverhoff</cp:lastModifiedBy>
  <cp:lastPrinted>2022-01-28T12:32:36Z</cp:lastPrinted>
  <dcterms:created xsi:type="dcterms:W3CDTF">2016-08-09T07:10:26Z</dcterms:created>
  <dcterms:modified xsi:type="dcterms:W3CDTF">2022-03-03T14:04:02Z</dcterms:modified>
  <cp:category/>
  <cp:version/>
  <cp:contentType/>
  <cp:contentStatus/>
</cp:coreProperties>
</file>